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mplis\Documents\Kfz\"/>
    </mc:Choice>
  </mc:AlternateContent>
  <xr:revisionPtr revIDLastSave="0" documentId="8_{40B309D2-3FB2-4E5C-90B5-E4047A9463CA}" xr6:coauthVersionLast="47" xr6:coauthVersionMax="47" xr10:uidLastSave="{00000000-0000-0000-0000-000000000000}"/>
  <bookViews>
    <workbookView xWindow="30705" yWindow="3030" windowWidth="21660" windowHeight="12330" xr2:uid="{68C315F6-C330-429D-83A8-9225CE6A0812}"/>
  </bookViews>
  <sheets>
    <sheet name="Übersetzung" sheetId="1" r:id="rId1"/>
  </sheets>
  <externalReferences>
    <externalReference r:id="rId2"/>
  </externalReferences>
  <definedNames>
    <definedName name="Anz_Personen">[1]Rent!$B$2</definedName>
    <definedName name="Fährkosten_Wombi">[1]Rent!$B$4</definedName>
    <definedName name="Flugkosten_PKW">[1]Rent!$B$3</definedName>
    <definedName name="PKW_Hotel">[1]Rent!$D$7</definedName>
    <definedName name="PKW_Spritkosten">[1]Rent!$D$5</definedName>
    <definedName name="PKW_Stell">[1]Rent!$B$7</definedName>
    <definedName name="PKW_Verbrauch">[1]Rent!$B$5</definedName>
    <definedName name="Wombi_Hotel">[1]Rent!$D$8</definedName>
    <definedName name="Wombi_Spritkosten">[1]Rent!$D$6</definedName>
    <definedName name="Wombi_Stell">[1]Rent!$B$8</definedName>
    <definedName name="Wombi_Verbrauch">[1]Rent!$B$6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1" l="1"/>
  <c r="H7" i="1" s="1"/>
  <c r="F4" i="1"/>
  <c r="G4" i="1"/>
  <c r="H4" i="1"/>
  <c r="M4" i="1" s="1"/>
  <c r="N4" i="1" s="1"/>
  <c r="L4" i="1"/>
  <c r="D4" i="1"/>
  <c r="D3" i="1"/>
  <c r="G3" i="1" s="1"/>
  <c r="H3" i="1" s="1"/>
  <c r="K11" i="1"/>
  <c r="J11" i="1"/>
  <c r="I11" i="1"/>
  <c r="D11" i="1"/>
  <c r="C11" i="1"/>
  <c r="B11" i="1"/>
  <c r="L7" i="1"/>
  <c r="F7" i="1"/>
  <c r="L6" i="1"/>
  <c r="F6" i="1"/>
  <c r="G6" i="1"/>
  <c r="H6" i="1" s="1"/>
  <c r="L5" i="1"/>
  <c r="G5" i="1"/>
  <c r="H5" i="1" s="1"/>
  <c r="F5" i="1"/>
  <c r="L3" i="1"/>
  <c r="F3" i="1"/>
  <c r="O4" i="1" l="1"/>
  <c r="E4" i="1"/>
  <c r="F11" i="1"/>
  <c r="L11" i="1"/>
  <c r="M6" i="1"/>
  <c r="N6" i="1" s="1"/>
  <c r="E6" i="1" s="1"/>
  <c r="G11" i="1"/>
  <c r="H11" i="1" s="1"/>
  <c r="M7" i="1"/>
  <c r="N7" i="1" s="1"/>
  <c r="M5" i="1"/>
  <c r="N5" i="1" s="1"/>
  <c r="M3" i="1"/>
  <c r="N3" i="1" s="1"/>
  <c r="O6" i="1" l="1"/>
  <c r="M11" i="1"/>
  <c r="N11" i="1" s="1"/>
  <c r="O11" i="1" s="1"/>
  <c r="E5" i="1"/>
  <c r="O5" i="1"/>
  <c r="E7" i="1"/>
  <c r="O7" i="1"/>
  <c r="E3" i="1"/>
  <c r="O3" i="1"/>
  <c r="E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Pliskat</author>
  </authors>
  <commentList>
    <comment ref="E2" authorId="0" shapeId="0" xr:uid="{9D47523D-B98E-4B57-82E1-F37C002EDECE}">
      <text>
        <r>
          <rPr>
            <b/>
            <sz val="8"/>
            <color indexed="81"/>
            <rFont val="Tahoma"/>
            <family val="2"/>
          </rPr>
          <t>Martin Pliskat:</t>
        </r>
        <r>
          <rPr>
            <sz val="8"/>
            <color indexed="81"/>
            <rFont val="Tahoma"/>
            <family val="2"/>
          </rPr>
          <t xml:space="preserve">
Verhältnis
Drehzahl Kardanwelle 1/min / Geschwindigkeit km/h</t>
        </r>
      </text>
    </comment>
    <comment ref="E11" authorId="0" shapeId="0" xr:uid="{C81EB708-CAA7-4C82-B242-91144E5BE81A}">
      <text>
        <r>
          <rPr>
            <b/>
            <sz val="8"/>
            <color indexed="81"/>
            <rFont val="Tahoma"/>
            <family val="2"/>
          </rPr>
          <t>Martin Pliskat:</t>
        </r>
        <r>
          <rPr>
            <sz val="8"/>
            <color indexed="81"/>
            <rFont val="Tahoma"/>
            <family val="2"/>
          </rPr>
          <t xml:space="preserve">
Abweichung</t>
        </r>
      </text>
    </comment>
  </commentList>
</comments>
</file>

<file path=xl/sharedStrings.xml><?xml version="1.0" encoding="utf-8"?>
<sst xmlns="http://schemas.openxmlformats.org/spreadsheetml/2006/main" count="36" uniqueCount="29">
  <si>
    <t>Drehzahl</t>
  </si>
  <si>
    <t>Übersetzung</t>
  </si>
  <si>
    <t>Felgen/Räder</t>
  </si>
  <si>
    <t>Geschwindigkeit</t>
  </si>
  <si>
    <t>Fahrzeug</t>
  </si>
  <si>
    <t>Motor
/min</t>
  </si>
  <si>
    <t>Getriebe</t>
  </si>
  <si>
    <t>Diff</t>
  </si>
  <si>
    <t>Tacho
n/km</t>
  </si>
  <si>
    <t>Kardan</t>
  </si>
  <si>
    <t xml:space="preserve"> Rad
/min</t>
  </si>
  <si>
    <t>Rad
/s</t>
  </si>
  <si>
    <t>Breite</t>
  </si>
  <si>
    <t>Quer-
schnitt</t>
  </si>
  <si>
    <t>Durch-
messer</t>
  </si>
  <si>
    <t>Radumf.
(m)</t>
  </si>
  <si>
    <t>m/s</t>
  </si>
  <si>
    <t>km/h</t>
  </si>
  <si>
    <t>85%
km/h</t>
  </si>
  <si>
    <r>
      <t>N</t>
    </r>
    <r>
      <rPr>
        <b/>
        <sz val="8"/>
        <rFont val="Arial"/>
        <family val="2"/>
      </rPr>
      <t>Motor</t>
    </r>
  </si>
  <si>
    <r>
      <t>Ü</t>
    </r>
    <r>
      <rPr>
        <b/>
        <sz val="8"/>
        <rFont val="Arial"/>
        <family val="2"/>
      </rPr>
      <t>Getriebe</t>
    </r>
  </si>
  <si>
    <r>
      <t>Ü</t>
    </r>
    <r>
      <rPr>
        <b/>
        <sz val="8"/>
        <rFont val="Arial"/>
        <family val="2"/>
      </rPr>
      <t>HA</t>
    </r>
  </si>
  <si>
    <t>Herkunft</t>
  </si>
  <si>
    <t>Resultat</t>
  </si>
  <si>
    <t>#3</t>
  </si>
  <si>
    <t>#4</t>
  </si>
  <si>
    <t>#5</t>
  </si>
  <si>
    <t>A112 3.G</t>
  </si>
  <si>
    <t>A112 4.G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</si>
</sst>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0"/>
      <name val="Arial"/>
      <family val="2"/>
    </font>
    <font>
      <b/>
      <sz val="10"/>
      <name val="Arial"/>
      <family val="2"/>
    </font>
    <font>
      <b/>
      <sz val="8"/>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27">
    <border>
      <left/>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1">
    <xf numFmtId="0" fontId="0" fillId="0" borderId="0"/>
  </cellStyleXfs>
  <cellXfs count="70">
    <xf numFmtId="0" fontId="0" fillId="0" borderId="0" xfId="0"/>
    <xf numFmtId="0" fontId="0" fillId="0" borderId="1" xfId="0" applyBorder="1"/>
    <xf numFmtId="0" fontId="1" fillId="2" borderId="1" xfId="0" applyFont="1" applyFill="1" applyBorder="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vertical="top"/>
    </xf>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0" fillId="0" borderId="5" xfId="0" applyBorder="1" applyAlignment="1">
      <alignment horizontal="left"/>
    </xf>
    <xf numFmtId="0" fontId="0" fillId="3" borderId="7" xfId="0" applyFill="1" applyBorder="1"/>
    <xf numFmtId="2" fontId="0" fillId="0" borderId="8" xfId="0" applyNumberFormat="1" applyBorder="1"/>
    <xf numFmtId="1" fontId="0" fillId="0" borderId="6" xfId="0" applyNumberFormat="1" applyBorder="1"/>
    <xf numFmtId="1" fontId="0" fillId="0" borderId="7" xfId="0" applyNumberFormat="1" applyBorder="1"/>
    <xf numFmtId="0" fontId="0" fillId="3" borderId="6" xfId="0" applyFill="1" applyBorder="1"/>
    <xf numFmtId="0" fontId="0" fillId="3" borderId="8" xfId="0" applyFill="1" applyBorder="1"/>
    <xf numFmtId="2" fontId="0" fillId="0" borderId="5" xfId="0" applyNumberFormat="1" applyBorder="1"/>
    <xf numFmtId="2" fontId="0" fillId="0" borderId="6" xfId="0" applyNumberFormat="1" applyBorder="1"/>
    <xf numFmtId="1" fontId="1" fillId="0" borderId="7" xfId="0" applyNumberFormat="1" applyFont="1" applyBorder="1"/>
    <xf numFmtId="1" fontId="1" fillId="0" borderId="8" xfId="0" applyNumberFormat="1" applyFont="1" applyBorder="1"/>
    <xf numFmtId="0" fontId="0" fillId="3" borderId="9" xfId="0" applyFill="1" applyBorder="1"/>
    <xf numFmtId="164" fontId="0" fillId="3" borderId="10" xfId="0" applyNumberFormat="1" applyFill="1" applyBorder="1"/>
    <xf numFmtId="0" fontId="0" fillId="3" borderId="11" xfId="0" applyFill="1" applyBorder="1"/>
    <xf numFmtId="2" fontId="0" fillId="0" borderId="12" xfId="0" applyNumberFormat="1" applyBorder="1"/>
    <xf numFmtId="1" fontId="0" fillId="0" borderId="10" xfId="0" applyNumberFormat="1" applyBorder="1"/>
    <xf numFmtId="1" fontId="0" fillId="0" borderId="11" xfId="0" applyNumberFormat="1" applyBorder="1"/>
    <xf numFmtId="2" fontId="0" fillId="0" borderId="9" xfId="0" applyNumberFormat="1" applyBorder="1"/>
    <xf numFmtId="2" fontId="0" fillId="0" borderId="10" xfId="0" applyNumberFormat="1" applyBorder="1"/>
    <xf numFmtId="1" fontId="1" fillId="0" borderId="11" xfId="0" applyNumberFormat="1" applyFont="1" applyBorder="1"/>
    <xf numFmtId="1" fontId="1" fillId="0" borderId="12" xfId="0" applyNumberFormat="1" applyFont="1" applyBorder="1"/>
    <xf numFmtId="0" fontId="0" fillId="0" borderId="9" xfId="0" applyBorder="1" applyAlignment="1">
      <alignment horizontal="left"/>
    </xf>
    <xf numFmtId="164" fontId="0" fillId="3" borderId="11" xfId="0" applyNumberFormat="1" applyFill="1" applyBorder="1"/>
    <xf numFmtId="0" fontId="0" fillId="3" borderId="10" xfId="0" applyFill="1" applyBorder="1"/>
    <xf numFmtId="0" fontId="0" fillId="3" borderId="12" xfId="0" applyFill="1" applyBorder="1"/>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2" fontId="0" fillId="0" borderId="16" xfId="0" applyNumberFormat="1" applyBorder="1" applyAlignment="1">
      <alignment horizontal="left"/>
    </xf>
    <xf numFmtId="0" fontId="0" fillId="0" borderId="14" xfId="0" applyBorder="1"/>
    <xf numFmtId="1" fontId="0" fillId="0" borderId="15" xfId="0" applyNumberFormat="1" applyBorder="1" applyAlignment="1">
      <alignment horizontal="left"/>
    </xf>
    <xf numFmtId="0" fontId="0" fillId="0" borderId="16" xfId="0" applyBorder="1" applyAlignment="1">
      <alignment horizontal="left"/>
    </xf>
    <xf numFmtId="2" fontId="0" fillId="0" borderId="13" xfId="0" applyNumberFormat="1" applyBorder="1"/>
    <xf numFmtId="2" fontId="0" fillId="0" borderId="14" xfId="0" applyNumberFormat="1" applyBorder="1"/>
    <xf numFmtId="1" fontId="1" fillId="0" borderId="15" xfId="0" applyNumberFormat="1" applyFont="1" applyBorder="1"/>
    <xf numFmtId="1" fontId="1" fillId="0" borderId="16" xfId="0" applyNumberFormat="1" applyFont="1" applyBorder="1"/>
    <xf numFmtId="0" fontId="1" fillId="2" borderId="0" xfId="0" applyFont="1" applyFill="1"/>
    <xf numFmtId="2" fontId="1" fillId="2" borderId="0" xfId="0" applyNumberFormat="1" applyFont="1" applyFill="1"/>
    <xf numFmtId="0" fontId="1" fillId="2" borderId="17" xfId="0" applyFont="1" applyFill="1" applyBorder="1" applyAlignment="1">
      <alignment horizontal="center"/>
    </xf>
    <xf numFmtId="0" fontId="1" fillId="2" borderId="18" xfId="0" applyFont="1" applyFill="1" applyBorder="1" applyAlignment="1">
      <alignment horizontal="center"/>
    </xf>
    <xf numFmtId="1" fontId="1" fillId="2" borderId="0" xfId="0" applyNumberFormat="1" applyFont="1" applyFill="1"/>
    <xf numFmtId="0" fontId="0" fillId="3" borderId="19" xfId="0" applyFill="1" applyBorder="1" applyAlignment="1">
      <alignment horizontal="center"/>
    </xf>
    <xf numFmtId="0" fontId="0" fillId="3" borderId="20" xfId="0" applyFill="1" applyBorder="1" applyAlignment="1">
      <alignment horizontal="center"/>
    </xf>
    <xf numFmtId="0" fontId="0" fillId="3" borderId="21" xfId="0" applyFill="1" applyBorder="1" applyAlignment="1">
      <alignment horizontal="center"/>
    </xf>
    <xf numFmtId="0" fontId="0" fillId="3" borderId="22" xfId="0" applyFill="1" applyBorder="1" applyAlignment="1">
      <alignment horizontal="center"/>
    </xf>
    <xf numFmtId="0" fontId="1" fillId="2" borderId="19" xfId="0" applyFont="1" applyFill="1" applyBorder="1" applyAlignment="1">
      <alignment horizontal="left"/>
    </xf>
    <xf numFmtId="0" fontId="0" fillId="0" borderId="19" xfId="0" applyBorder="1"/>
    <xf numFmtId="164" fontId="0" fillId="0" borderId="19" xfId="0" applyNumberFormat="1" applyBorder="1"/>
    <xf numFmtId="10" fontId="0" fillId="0" borderId="23" xfId="0" applyNumberFormat="1" applyBorder="1"/>
    <xf numFmtId="1" fontId="0" fillId="0" borderId="24" xfId="0" applyNumberFormat="1" applyBorder="1"/>
    <xf numFmtId="1" fontId="0" fillId="0" borderId="25" xfId="0" applyNumberFormat="1" applyBorder="1"/>
    <xf numFmtId="2" fontId="0" fillId="0" borderId="26" xfId="0" applyNumberFormat="1" applyBorder="1"/>
    <xf numFmtId="2" fontId="0" fillId="0" borderId="19" xfId="0" applyNumberFormat="1" applyBorder="1"/>
    <xf numFmtId="2" fontId="0" fillId="0" borderId="24" xfId="0" applyNumberFormat="1" applyBorder="1"/>
    <xf numFmtId="1" fontId="1" fillId="0" borderId="25" xfId="0" applyNumberFormat="1" applyFont="1" applyBorder="1"/>
    <xf numFmtId="1" fontId="1" fillId="0" borderId="26" xfId="0" applyNumberFormat="1" applyFont="1"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ymer/Womb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sheetName val="Verbrauch"/>
      <sheetName val="Übersetzung"/>
      <sheetName val="Projekt"/>
    </sheetNames>
    <sheetDataSet>
      <sheetData sheetId="0">
        <row r="2">
          <cell r="B2">
            <v>2</v>
          </cell>
        </row>
        <row r="5">
          <cell r="B5">
            <v>7</v>
          </cell>
          <cell r="D5">
            <v>1.42</v>
          </cell>
        </row>
        <row r="6">
          <cell r="B6">
            <v>11.5</v>
          </cell>
          <cell r="D6">
            <v>1.42</v>
          </cell>
        </row>
        <row r="7">
          <cell r="D7">
            <v>35</v>
          </cell>
        </row>
        <row r="8">
          <cell r="B8">
            <v>8</v>
          </cell>
          <cell r="D8">
            <v>8</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E7676-4DD8-4CAF-8AA9-6F7625FBD7BE}">
  <dimension ref="A1:O11"/>
  <sheetViews>
    <sheetView showGridLines="0" tabSelected="1" workbookViewId="0">
      <selection activeCell="J18" sqref="J18"/>
    </sheetView>
  </sheetViews>
  <sheetFormatPr baseColWidth="10" defaultRowHeight="13.2" x14ac:dyDescent="0.25"/>
  <cols>
    <col min="1" max="1" width="18.6640625" customWidth="1"/>
    <col min="2" max="2" width="9.109375" bestFit="1" customWidth="1"/>
    <col min="3" max="4" width="9.5546875" customWidth="1"/>
    <col min="5" max="5" width="7.88671875" bestFit="1" customWidth="1"/>
    <col min="6" max="6" width="7.5546875" bestFit="1" customWidth="1"/>
    <col min="7" max="8" width="6.33203125" customWidth="1"/>
    <col min="9" max="11" width="7.88671875" customWidth="1"/>
    <col min="12" max="12" width="8.5546875" bestFit="1" customWidth="1"/>
    <col min="13" max="13" width="7.33203125" bestFit="1" customWidth="1"/>
    <col min="14" max="14" width="6.88671875" bestFit="1" customWidth="1"/>
    <col min="15" max="15" width="6.5546875" bestFit="1" customWidth="1"/>
    <col min="257" max="257" width="18.6640625" customWidth="1"/>
    <col min="258" max="258" width="9.109375" bestFit="1" customWidth="1"/>
    <col min="259" max="260" width="9.5546875" customWidth="1"/>
    <col min="261" max="261" width="7.88671875" bestFit="1" customWidth="1"/>
    <col min="262" max="262" width="7.5546875" bestFit="1" customWidth="1"/>
    <col min="263" max="264" width="6.33203125" customWidth="1"/>
    <col min="265" max="267" width="7.88671875" customWidth="1"/>
    <col min="268" max="268" width="8.5546875" bestFit="1" customWidth="1"/>
    <col min="269" max="269" width="7.33203125" bestFit="1" customWidth="1"/>
    <col min="270" max="270" width="6.88671875" bestFit="1" customWidth="1"/>
    <col min="271" max="271" width="6.5546875" bestFit="1" customWidth="1"/>
    <col min="513" max="513" width="18.6640625" customWidth="1"/>
    <col min="514" max="514" width="9.109375" bestFit="1" customWidth="1"/>
    <col min="515" max="516" width="9.5546875" customWidth="1"/>
    <col min="517" max="517" width="7.88671875" bestFit="1" customWidth="1"/>
    <col min="518" max="518" width="7.5546875" bestFit="1" customWidth="1"/>
    <col min="519" max="520" width="6.33203125" customWidth="1"/>
    <col min="521" max="523" width="7.88671875" customWidth="1"/>
    <col min="524" max="524" width="8.5546875" bestFit="1" customWidth="1"/>
    <col min="525" max="525" width="7.33203125" bestFit="1" customWidth="1"/>
    <col min="526" max="526" width="6.88671875" bestFit="1" customWidth="1"/>
    <col min="527" max="527" width="6.5546875" bestFit="1" customWidth="1"/>
    <col min="769" max="769" width="18.6640625" customWidth="1"/>
    <col min="770" max="770" width="9.109375" bestFit="1" customWidth="1"/>
    <col min="771" max="772" width="9.5546875" customWidth="1"/>
    <col min="773" max="773" width="7.88671875" bestFit="1" customWidth="1"/>
    <col min="774" max="774" width="7.5546875" bestFit="1" customWidth="1"/>
    <col min="775" max="776" width="6.33203125" customWidth="1"/>
    <col min="777" max="779" width="7.88671875" customWidth="1"/>
    <col min="780" max="780" width="8.5546875" bestFit="1" customWidth="1"/>
    <col min="781" max="781" width="7.33203125" bestFit="1" customWidth="1"/>
    <col min="782" max="782" width="6.88671875" bestFit="1" customWidth="1"/>
    <col min="783" max="783" width="6.5546875" bestFit="1" customWidth="1"/>
    <col min="1025" max="1025" width="18.6640625" customWidth="1"/>
    <col min="1026" max="1026" width="9.109375" bestFit="1" customWidth="1"/>
    <col min="1027" max="1028" width="9.5546875" customWidth="1"/>
    <col min="1029" max="1029" width="7.88671875" bestFit="1" customWidth="1"/>
    <col min="1030" max="1030" width="7.5546875" bestFit="1" customWidth="1"/>
    <col min="1031" max="1032" width="6.33203125" customWidth="1"/>
    <col min="1033" max="1035" width="7.88671875" customWidth="1"/>
    <col min="1036" max="1036" width="8.5546875" bestFit="1" customWidth="1"/>
    <col min="1037" max="1037" width="7.33203125" bestFit="1" customWidth="1"/>
    <col min="1038" max="1038" width="6.88671875" bestFit="1" customWidth="1"/>
    <col min="1039" max="1039" width="6.5546875" bestFit="1" customWidth="1"/>
    <col min="1281" max="1281" width="18.6640625" customWidth="1"/>
    <col min="1282" max="1282" width="9.109375" bestFit="1" customWidth="1"/>
    <col min="1283" max="1284" width="9.5546875" customWidth="1"/>
    <col min="1285" max="1285" width="7.88671875" bestFit="1" customWidth="1"/>
    <col min="1286" max="1286" width="7.5546875" bestFit="1" customWidth="1"/>
    <col min="1287" max="1288" width="6.33203125" customWidth="1"/>
    <col min="1289" max="1291" width="7.88671875" customWidth="1"/>
    <col min="1292" max="1292" width="8.5546875" bestFit="1" customWidth="1"/>
    <col min="1293" max="1293" width="7.33203125" bestFit="1" customWidth="1"/>
    <col min="1294" max="1294" width="6.88671875" bestFit="1" customWidth="1"/>
    <col min="1295" max="1295" width="6.5546875" bestFit="1" customWidth="1"/>
    <col min="1537" max="1537" width="18.6640625" customWidth="1"/>
    <col min="1538" max="1538" width="9.109375" bestFit="1" customWidth="1"/>
    <col min="1539" max="1540" width="9.5546875" customWidth="1"/>
    <col min="1541" max="1541" width="7.88671875" bestFit="1" customWidth="1"/>
    <col min="1542" max="1542" width="7.5546875" bestFit="1" customWidth="1"/>
    <col min="1543" max="1544" width="6.33203125" customWidth="1"/>
    <col min="1545" max="1547" width="7.88671875" customWidth="1"/>
    <col min="1548" max="1548" width="8.5546875" bestFit="1" customWidth="1"/>
    <col min="1549" max="1549" width="7.33203125" bestFit="1" customWidth="1"/>
    <col min="1550" max="1550" width="6.88671875" bestFit="1" customWidth="1"/>
    <col min="1551" max="1551" width="6.5546875" bestFit="1" customWidth="1"/>
    <col min="1793" max="1793" width="18.6640625" customWidth="1"/>
    <col min="1794" max="1794" width="9.109375" bestFit="1" customWidth="1"/>
    <col min="1795" max="1796" width="9.5546875" customWidth="1"/>
    <col min="1797" max="1797" width="7.88671875" bestFit="1" customWidth="1"/>
    <col min="1798" max="1798" width="7.5546875" bestFit="1" customWidth="1"/>
    <col min="1799" max="1800" width="6.33203125" customWidth="1"/>
    <col min="1801" max="1803" width="7.88671875" customWidth="1"/>
    <col min="1804" max="1804" width="8.5546875" bestFit="1" customWidth="1"/>
    <col min="1805" max="1805" width="7.33203125" bestFit="1" customWidth="1"/>
    <col min="1806" max="1806" width="6.88671875" bestFit="1" customWidth="1"/>
    <col min="1807" max="1807" width="6.5546875" bestFit="1" customWidth="1"/>
    <col min="2049" max="2049" width="18.6640625" customWidth="1"/>
    <col min="2050" max="2050" width="9.109375" bestFit="1" customWidth="1"/>
    <col min="2051" max="2052" width="9.5546875" customWidth="1"/>
    <col min="2053" max="2053" width="7.88671875" bestFit="1" customWidth="1"/>
    <col min="2054" max="2054" width="7.5546875" bestFit="1" customWidth="1"/>
    <col min="2055" max="2056" width="6.33203125" customWidth="1"/>
    <col min="2057" max="2059" width="7.88671875" customWidth="1"/>
    <col min="2060" max="2060" width="8.5546875" bestFit="1" customWidth="1"/>
    <col min="2061" max="2061" width="7.33203125" bestFit="1" customWidth="1"/>
    <col min="2062" max="2062" width="6.88671875" bestFit="1" customWidth="1"/>
    <col min="2063" max="2063" width="6.5546875" bestFit="1" customWidth="1"/>
    <col min="2305" max="2305" width="18.6640625" customWidth="1"/>
    <col min="2306" max="2306" width="9.109375" bestFit="1" customWidth="1"/>
    <col min="2307" max="2308" width="9.5546875" customWidth="1"/>
    <col min="2309" max="2309" width="7.88671875" bestFit="1" customWidth="1"/>
    <col min="2310" max="2310" width="7.5546875" bestFit="1" customWidth="1"/>
    <col min="2311" max="2312" width="6.33203125" customWidth="1"/>
    <col min="2313" max="2315" width="7.88671875" customWidth="1"/>
    <col min="2316" max="2316" width="8.5546875" bestFit="1" customWidth="1"/>
    <col min="2317" max="2317" width="7.33203125" bestFit="1" customWidth="1"/>
    <col min="2318" max="2318" width="6.88671875" bestFit="1" customWidth="1"/>
    <col min="2319" max="2319" width="6.5546875" bestFit="1" customWidth="1"/>
    <col min="2561" max="2561" width="18.6640625" customWidth="1"/>
    <col min="2562" max="2562" width="9.109375" bestFit="1" customWidth="1"/>
    <col min="2563" max="2564" width="9.5546875" customWidth="1"/>
    <col min="2565" max="2565" width="7.88671875" bestFit="1" customWidth="1"/>
    <col min="2566" max="2566" width="7.5546875" bestFit="1" customWidth="1"/>
    <col min="2567" max="2568" width="6.33203125" customWidth="1"/>
    <col min="2569" max="2571" width="7.88671875" customWidth="1"/>
    <col min="2572" max="2572" width="8.5546875" bestFit="1" customWidth="1"/>
    <col min="2573" max="2573" width="7.33203125" bestFit="1" customWidth="1"/>
    <col min="2574" max="2574" width="6.88671875" bestFit="1" customWidth="1"/>
    <col min="2575" max="2575" width="6.5546875" bestFit="1" customWidth="1"/>
    <col min="2817" max="2817" width="18.6640625" customWidth="1"/>
    <col min="2818" max="2818" width="9.109375" bestFit="1" customWidth="1"/>
    <col min="2819" max="2820" width="9.5546875" customWidth="1"/>
    <col min="2821" max="2821" width="7.88671875" bestFit="1" customWidth="1"/>
    <col min="2822" max="2822" width="7.5546875" bestFit="1" customWidth="1"/>
    <col min="2823" max="2824" width="6.33203125" customWidth="1"/>
    <col min="2825" max="2827" width="7.88671875" customWidth="1"/>
    <col min="2828" max="2828" width="8.5546875" bestFit="1" customWidth="1"/>
    <col min="2829" max="2829" width="7.33203125" bestFit="1" customWidth="1"/>
    <col min="2830" max="2830" width="6.88671875" bestFit="1" customWidth="1"/>
    <col min="2831" max="2831" width="6.5546875" bestFit="1" customWidth="1"/>
    <col min="3073" max="3073" width="18.6640625" customWidth="1"/>
    <col min="3074" max="3074" width="9.109375" bestFit="1" customWidth="1"/>
    <col min="3075" max="3076" width="9.5546875" customWidth="1"/>
    <col min="3077" max="3077" width="7.88671875" bestFit="1" customWidth="1"/>
    <col min="3078" max="3078" width="7.5546875" bestFit="1" customWidth="1"/>
    <col min="3079" max="3080" width="6.33203125" customWidth="1"/>
    <col min="3081" max="3083" width="7.88671875" customWidth="1"/>
    <col min="3084" max="3084" width="8.5546875" bestFit="1" customWidth="1"/>
    <col min="3085" max="3085" width="7.33203125" bestFit="1" customWidth="1"/>
    <col min="3086" max="3086" width="6.88671875" bestFit="1" customWidth="1"/>
    <col min="3087" max="3087" width="6.5546875" bestFit="1" customWidth="1"/>
    <col min="3329" max="3329" width="18.6640625" customWidth="1"/>
    <col min="3330" max="3330" width="9.109375" bestFit="1" customWidth="1"/>
    <col min="3331" max="3332" width="9.5546875" customWidth="1"/>
    <col min="3333" max="3333" width="7.88671875" bestFit="1" customWidth="1"/>
    <col min="3334" max="3334" width="7.5546875" bestFit="1" customWidth="1"/>
    <col min="3335" max="3336" width="6.33203125" customWidth="1"/>
    <col min="3337" max="3339" width="7.88671875" customWidth="1"/>
    <col min="3340" max="3340" width="8.5546875" bestFit="1" customWidth="1"/>
    <col min="3341" max="3341" width="7.33203125" bestFit="1" customWidth="1"/>
    <col min="3342" max="3342" width="6.88671875" bestFit="1" customWidth="1"/>
    <col min="3343" max="3343" width="6.5546875" bestFit="1" customWidth="1"/>
    <col min="3585" max="3585" width="18.6640625" customWidth="1"/>
    <col min="3586" max="3586" width="9.109375" bestFit="1" customWidth="1"/>
    <col min="3587" max="3588" width="9.5546875" customWidth="1"/>
    <col min="3589" max="3589" width="7.88671875" bestFit="1" customWidth="1"/>
    <col min="3590" max="3590" width="7.5546875" bestFit="1" customWidth="1"/>
    <col min="3591" max="3592" width="6.33203125" customWidth="1"/>
    <col min="3593" max="3595" width="7.88671875" customWidth="1"/>
    <col min="3596" max="3596" width="8.5546875" bestFit="1" customWidth="1"/>
    <col min="3597" max="3597" width="7.33203125" bestFit="1" customWidth="1"/>
    <col min="3598" max="3598" width="6.88671875" bestFit="1" customWidth="1"/>
    <col min="3599" max="3599" width="6.5546875" bestFit="1" customWidth="1"/>
    <col min="3841" max="3841" width="18.6640625" customWidth="1"/>
    <col min="3842" max="3842" width="9.109375" bestFit="1" customWidth="1"/>
    <col min="3843" max="3844" width="9.5546875" customWidth="1"/>
    <col min="3845" max="3845" width="7.88671875" bestFit="1" customWidth="1"/>
    <col min="3846" max="3846" width="7.5546875" bestFit="1" customWidth="1"/>
    <col min="3847" max="3848" width="6.33203125" customWidth="1"/>
    <col min="3849" max="3851" width="7.88671875" customWidth="1"/>
    <col min="3852" max="3852" width="8.5546875" bestFit="1" customWidth="1"/>
    <col min="3853" max="3853" width="7.33203125" bestFit="1" customWidth="1"/>
    <col min="3854" max="3854" width="6.88671875" bestFit="1" customWidth="1"/>
    <col min="3855" max="3855" width="6.5546875" bestFit="1" customWidth="1"/>
    <col min="4097" max="4097" width="18.6640625" customWidth="1"/>
    <col min="4098" max="4098" width="9.109375" bestFit="1" customWidth="1"/>
    <col min="4099" max="4100" width="9.5546875" customWidth="1"/>
    <col min="4101" max="4101" width="7.88671875" bestFit="1" customWidth="1"/>
    <col min="4102" max="4102" width="7.5546875" bestFit="1" customWidth="1"/>
    <col min="4103" max="4104" width="6.33203125" customWidth="1"/>
    <col min="4105" max="4107" width="7.88671875" customWidth="1"/>
    <col min="4108" max="4108" width="8.5546875" bestFit="1" customWidth="1"/>
    <col min="4109" max="4109" width="7.33203125" bestFit="1" customWidth="1"/>
    <col min="4110" max="4110" width="6.88671875" bestFit="1" customWidth="1"/>
    <col min="4111" max="4111" width="6.5546875" bestFit="1" customWidth="1"/>
    <col min="4353" max="4353" width="18.6640625" customWidth="1"/>
    <col min="4354" max="4354" width="9.109375" bestFit="1" customWidth="1"/>
    <col min="4355" max="4356" width="9.5546875" customWidth="1"/>
    <col min="4357" max="4357" width="7.88671875" bestFit="1" customWidth="1"/>
    <col min="4358" max="4358" width="7.5546875" bestFit="1" customWidth="1"/>
    <col min="4359" max="4360" width="6.33203125" customWidth="1"/>
    <col min="4361" max="4363" width="7.88671875" customWidth="1"/>
    <col min="4364" max="4364" width="8.5546875" bestFit="1" customWidth="1"/>
    <col min="4365" max="4365" width="7.33203125" bestFit="1" customWidth="1"/>
    <col min="4366" max="4366" width="6.88671875" bestFit="1" customWidth="1"/>
    <col min="4367" max="4367" width="6.5546875" bestFit="1" customWidth="1"/>
    <col min="4609" max="4609" width="18.6640625" customWidth="1"/>
    <col min="4610" max="4610" width="9.109375" bestFit="1" customWidth="1"/>
    <col min="4611" max="4612" width="9.5546875" customWidth="1"/>
    <col min="4613" max="4613" width="7.88671875" bestFit="1" customWidth="1"/>
    <col min="4614" max="4614" width="7.5546875" bestFit="1" customWidth="1"/>
    <col min="4615" max="4616" width="6.33203125" customWidth="1"/>
    <col min="4617" max="4619" width="7.88671875" customWidth="1"/>
    <col min="4620" max="4620" width="8.5546875" bestFit="1" customWidth="1"/>
    <col min="4621" max="4621" width="7.33203125" bestFit="1" customWidth="1"/>
    <col min="4622" max="4622" width="6.88671875" bestFit="1" customWidth="1"/>
    <col min="4623" max="4623" width="6.5546875" bestFit="1" customWidth="1"/>
    <col min="4865" max="4865" width="18.6640625" customWidth="1"/>
    <col min="4866" max="4866" width="9.109375" bestFit="1" customWidth="1"/>
    <col min="4867" max="4868" width="9.5546875" customWidth="1"/>
    <col min="4869" max="4869" width="7.88671875" bestFit="1" customWidth="1"/>
    <col min="4870" max="4870" width="7.5546875" bestFit="1" customWidth="1"/>
    <col min="4871" max="4872" width="6.33203125" customWidth="1"/>
    <col min="4873" max="4875" width="7.88671875" customWidth="1"/>
    <col min="4876" max="4876" width="8.5546875" bestFit="1" customWidth="1"/>
    <col min="4877" max="4877" width="7.33203125" bestFit="1" customWidth="1"/>
    <col min="4878" max="4878" width="6.88671875" bestFit="1" customWidth="1"/>
    <col min="4879" max="4879" width="6.5546875" bestFit="1" customWidth="1"/>
    <col min="5121" max="5121" width="18.6640625" customWidth="1"/>
    <col min="5122" max="5122" width="9.109375" bestFit="1" customWidth="1"/>
    <col min="5123" max="5124" width="9.5546875" customWidth="1"/>
    <col min="5125" max="5125" width="7.88671875" bestFit="1" customWidth="1"/>
    <col min="5126" max="5126" width="7.5546875" bestFit="1" customWidth="1"/>
    <col min="5127" max="5128" width="6.33203125" customWidth="1"/>
    <col min="5129" max="5131" width="7.88671875" customWidth="1"/>
    <col min="5132" max="5132" width="8.5546875" bestFit="1" customWidth="1"/>
    <col min="5133" max="5133" width="7.33203125" bestFit="1" customWidth="1"/>
    <col min="5134" max="5134" width="6.88671875" bestFit="1" customWidth="1"/>
    <col min="5135" max="5135" width="6.5546875" bestFit="1" customWidth="1"/>
    <col min="5377" max="5377" width="18.6640625" customWidth="1"/>
    <col min="5378" max="5378" width="9.109375" bestFit="1" customWidth="1"/>
    <col min="5379" max="5380" width="9.5546875" customWidth="1"/>
    <col min="5381" max="5381" width="7.88671875" bestFit="1" customWidth="1"/>
    <col min="5382" max="5382" width="7.5546875" bestFit="1" customWidth="1"/>
    <col min="5383" max="5384" width="6.33203125" customWidth="1"/>
    <col min="5385" max="5387" width="7.88671875" customWidth="1"/>
    <col min="5388" max="5388" width="8.5546875" bestFit="1" customWidth="1"/>
    <col min="5389" max="5389" width="7.33203125" bestFit="1" customWidth="1"/>
    <col min="5390" max="5390" width="6.88671875" bestFit="1" customWidth="1"/>
    <col min="5391" max="5391" width="6.5546875" bestFit="1" customWidth="1"/>
    <col min="5633" max="5633" width="18.6640625" customWidth="1"/>
    <col min="5634" max="5634" width="9.109375" bestFit="1" customWidth="1"/>
    <col min="5635" max="5636" width="9.5546875" customWidth="1"/>
    <col min="5637" max="5637" width="7.88671875" bestFit="1" customWidth="1"/>
    <col min="5638" max="5638" width="7.5546875" bestFit="1" customWidth="1"/>
    <col min="5639" max="5640" width="6.33203125" customWidth="1"/>
    <col min="5641" max="5643" width="7.88671875" customWidth="1"/>
    <col min="5644" max="5644" width="8.5546875" bestFit="1" customWidth="1"/>
    <col min="5645" max="5645" width="7.33203125" bestFit="1" customWidth="1"/>
    <col min="5646" max="5646" width="6.88671875" bestFit="1" customWidth="1"/>
    <col min="5647" max="5647" width="6.5546875" bestFit="1" customWidth="1"/>
    <col min="5889" max="5889" width="18.6640625" customWidth="1"/>
    <col min="5890" max="5890" width="9.109375" bestFit="1" customWidth="1"/>
    <col min="5891" max="5892" width="9.5546875" customWidth="1"/>
    <col min="5893" max="5893" width="7.88671875" bestFit="1" customWidth="1"/>
    <col min="5894" max="5894" width="7.5546875" bestFit="1" customWidth="1"/>
    <col min="5895" max="5896" width="6.33203125" customWidth="1"/>
    <col min="5897" max="5899" width="7.88671875" customWidth="1"/>
    <col min="5900" max="5900" width="8.5546875" bestFit="1" customWidth="1"/>
    <col min="5901" max="5901" width="7.33203125" bestFit="1" customWidth="1"/>
    <col min="5902" max="5902" width="6.88671875" bestFit="1" customWidth="1"/>
    <col min="5903" max="5903" width="6.5546875" bestFit="1" customWidth="1"/>
    <col min="6145" max="6145" width="18.6640625" customWidth="1"/>
    <col min="6146" max="6146" width="9.109375" bestFit="1" customWidth="1"/>
    <col min="6147" max="6148" width="9.5546875" customWidth="1"/>
    <col min="6149" max="6149" width="7.88671875" bestFit="1" customWidth="1"/>
    <col min="6150" max="6150" width="7.5546875" bestFit="1" customWidth="1"/>
    <col min="6151" max="6152" width="6.33203125" customWidth="1"/>
    <col min="6153" max="6155" width="7.88671875" customWidth="1"/>
    <col min="6156" max="6156" width="8.5546875" bestFit="1" customWidth="1"/>
    <col min="6157" max="6157" width="7.33203125" bestFit="1" customWidth="1"/>
    <col min="6158" max="6158" width="6.88671875" bestFit="1" customWidth="1"/>
    <col min="6159" max="6159" width="6.5546875" bestFit="1" customWidth="1"/>
    <col min="6401" max="6401" width="18.6640625" customWidth="1"/>
    <col min="6402" max="6402" width="9.109375" bestFit="1" customWidth="1"/>
    <col min="6403" max="6404" width="9.5546875" customWidth="1"/>
    <col min="6405" max="6405" width="7.88671875" bestFit="1" customWidth="1"/>
    <col min="6406" max="6406" width="7.5546875" bestFit="1" customWidth="1"/>
    <col min="6407" max="6408" width="6.33203125" customWidth="1"/>
    <col min="6409" max="6411" width="7.88671875" customWidth="1"/>
    <col min="6412" max="6412" width="8.5546875" bestFit="1" customWidth="1"/>
    <col min="6413" max="6413" width="7.33203125" bestFit="1" customWidth="1"/>
    <col min="6414" max="6414" width="6.88671875" bestFit="1" customWidth="1"/>
    <col min="6415" max="6415" width="6.5546875" bestFit="1" customWidth="1"/>
    <col min="6657" max="6657" width="18.6640625" customWidth="1"/>
    <col min="6658" max="6658" width="9.109375" bestFit="1" customWidth="1"/>
    <col min="6659" max="6660" width="9.5546875" customWidth="1"/>
    <col min="6661" max="6661" width="7.88671875" bestFit="1" customWidth="1"/>
    <col min="6662" max="6662" width="7.5546875" bestFit="1" customWidth="1"/>
    <col min="6663" max="6664" width="6.33203125" customWidth="1"/>
    <col min="6665" max="6667" width="7.88671875" customWidth="1"/>
    <col min="6668" max="6668" width="8.5546875" bestFit="1" customWidth="1"/>
    <col min="6669" max="6669" width="7.33203125" bestFit="1" customWidth="1"/>
    <col min="6670" max="6670" width="6.88671875" bestFit="1" customWidth="1"/>
    <col min="6671" max="6671" width="6.5546875" bestFit="1" customWidth="1"/>
    <col min="6913" max="6913" width="18.6640625" customWidth="1"/>
    <col min="6914" max="6914" width="9.109375" bestFit="1" customWidth="1"/>
    <col min="6915" max="6916" width="9.5546875" customWidth="1"/>
    <col min="6917" max="6917" width="7.88671875" bestFit="1" customWidth="1"/>
    <col min="6918" max="6918" width="7.5546875" bestFit="1" customWidth="1"/>
    <col min="6919" max="6920" width="6.33203125" customWidth="1"/>
    <col min="6921" max="6923" width="7.88671875" customWidth="1"/>
    <col min="6924" max="6924" width="8.5546875" bestFit="1" customWidth="1"/>
    <col min="6925" max="6925" width="7.33203125" bestFit="1" customWidth="1"/>
    <col min="6926" max="6926" width="6.88671875" bestFit="1" customWidth="1"/>
    <col min="6927" max="6927" width="6.5546875" bestFit="1" customWidth="1"/>
    <col min="7169" max="7169" width="18.6640625" customWidth="1"/>
    <col min="7170" max="7170" width="9.109375" bestFit="1" customWidth="1"/>
    <col min="7171" max="7172" width="9.5546875" customWidth="1"/>
    <col min="7173" max="7173" width="7.88671875" bestFit="1" customWidth="1"/>
    <col min="7174" max="7174" width="7.5546875" bestFit="1" customWidth="1"/>
    <col min="7175" max="7176" width="6.33203125" customWidth="1"/>
    <col min="7177" max="7179" width="7.88671875" customWidth="1"/>
    <col min="7180" max="7180" width="8.5546875" bestFit="1" customWidth="1"/>
    <col min="7181" max="7181" width="7.33203125" bestFit="1" customWidth="1"/>
    <col min="7182" max="7182" width="6.88671875" bestFit="1" customWidth="1"/>
    <col min="7183" max="7183" width="6.5546875" bestFit="1" customWidth="1"/>
    <col min="7425" max="7425" width="18.6640625" customWidth="1"/>
    <col min="7426" max="7426" width="9.109375" bestFit="1" customWidth="1"/>
    <col min="7427" max="7428" width="9.5546875" customWidth="1"/>
    <col min="7429" max="7429" width="7.88671875" bestFit="1" customWidth="1"/>
    <col min="7430" max="7430" width="7.5546875" bestFit="1" customWidth="1"/>
    <col min="7431" max="7432" width="6.33203125" customWidth="1"/>
    <col min="7433" max="7435" width="7.88671875" customWidth="1"/>
    <col min="7436" max="7436" width="8.5546875" bestFit="1" customWidth="1"/>
    <col min="7437" max="7437" width="7.33203125" bestFit="1" customWidth="1"/>
    <col min="7438" max="7438" width="6.88671875" bestFit="1" customWidth="1"/>
    <col min="7439" max="7439" width="6.5546875" bestFit="1" customWidth="1"/>
    <col min="7681" max="7681" width="18.6640625" customWidth="1"/>
    <col min="7682" max="7682" width="9.109375" bestFit="1" customWidth="1"/>
    <col min="7683" max="7684" width="9.5546875" customWidth="1"/>
    <col min="7685" max="7685" width="7.88671875" bestFit="1" customWidth="1"/>
    <col min="7686" max="7686" width="7.5546875" bestFit="1" customWidth="1"/>
    <col min="7687" max="7688" width="6.33203125" customWidth="1"/>
    <col min="7689" max="7691" width="7.88671875" customWidth="1"/>
    <col min="7692" max="7692" width="8.5546875" bestFit="1" customWidth="1"/>
    <col min="7693" max="7693" width="7.33203125" bestFit="1" customWidth="1"/>
    <col min="7694" max="7694" width="6.88671875" bestFit="1" customWidth="1"/>
    <col min="7695" max="7695" width="6.5546875" bestFit="1" customWidth="1"/>
    <col min="7937" max="7937" width="18.6640625" customWidth="1"/>
    <col min="7938" max="7938" width="9.109375" bestFit="1" customWidth="1"/>
    <col min="7939" max="7940" width="9.5546875" customWidth="1"/>
    <col min="7941" max="7941" width="7.88671875" bestFit="1" customWidth="1"/>
    <col min="7942" max="7942" width="7.5546875" bestFit="1" customWidth="1"/>
    <col min="7943" max="7944" width="6.33203125" customWidth="1"/>
    <col min="7945" max="7947" width="7.88671875" customWidth="1"/>
    <col min="7948" max="7948" width="8.5546875" bestFit="1" customWidth="1"/>
    <col min="7949" max="7949" width="7.33203125" bestFit="1" customWidth="1"/>
    <col min="7950" max="7950" width="6.88671875" bestFit="1" customWidth="1"/>
    <col min="7951" max="7951" width="6.5546875" bestFit="1" customWidth="1"/>
    <col min="8193" max="8193" width="18.6640625" customWidth="1"/>
    <col min="8194" max="8194" width="9.109375" bestFit="1" customWidth="1"/>
    <col min="8195" max="8196" width="9.5546875" customWidth="1"/>
    <col min="8197" max="8197" width="7.88671875" bestFit="1" customWidth="1"/>
    <col min="8198" max="8198" width="7.5546875" bestFit="1" customWidth="1"/>
    <col min="8199" max="8200" width="6.33203125" customWidth="1"/>
    <col min="8201" max="8203" width="7.88671875" customWidth="1"/>
    <col min="8204" max="8204" width="8.5546875" bestFit="1" customWidth="1"/>
    <col min="8205" max="8205" width="7.33203125" bestFit="1" customWidth="1"/>
    <col min="8206" max="8206" width="6.88671875" bestFit="1" customWidth="1"/>
    <col min="8207" max="8207" width="6.5546875" bestFit="1" customWidth="1"/>
    <col min="8449" max="8449" width="18.6640625" customWidth="1"/>
    <col min="8450" max="8450" width="9.109375" bestFit="1" customWidth="1"/>
    <col min="8451" max="8452" width="9.5546875" customWidth="1"/>
    <col min="8453" max="8453" width="7.88671875" bestFit="1" customWidth="1"/>
    <col min="8454" max="8454" width="7.5546875" bestFit="1" customWidth="1"/>
    <col min="8455" max="8456" width="6.33203125" customWidth="1"/>
    <col min="8457" max="8459" width="7.88671875" customWidth="1"/>
    <col min="8460" max="8460" width="8.5546875" bestFit="1" customWidth="1"/>
    <col min="8461" max="8461" width="7.33203125" bestFit="1" customWidth="1"/>
    <col min="8462" max="8462" width="6.88671875" bestFit="1" customWidth="1"/>
    <col min="8463" max="8463" width="6.5546875" bestFit="1" customWidth="1"/>
    <col min="8705" max="8705" width="18.6640625" customWidth="1"/>
    <col min="8706" max="8706" width="9.109375" bestFit="1" customWidth="1"/>
    <col min="8707" max="8708" width="9.5546875" customWidth="1"/>
    <col min="8709" max="8709" width="7.88671875" bestFit="1" customWidth="1"/>
    <col min="8710" max="8710" width="7.5546875" bestFit="1" customWidth="1"/>
    <col min="8711" max="8712" width="6.33203125" customWidth="1"/>
    <col min="8713" max="8715" width="7.88671875" customWidth="1"/>
    <col min="8716" max="8716" width="8.5546875" bestFit="1" customWidth="1"/>
    <col min="8717" max="8717" width="7.33203125" bestFit="1" customWidth="1"/>
    <col min="8718" max="8718" width="6.88671875" bestFit="1" customWidth="1"/>
    <col min="8719" max="8719" width="6.5546875" bestFit="1" customWidth="1"/>
    <col min="8961" max="8961" width="18.6640625" customWidth="1"/>
    <col min="8962" max="8962" width="9.109375" bestFit="1" customWidth="1"/>
    <col min="8963" max="8964" width="9.5546875" customWidth="1"/>
    <col min="8965" max="8965" width="7.88671875" bestFit="1" customWidth="1"/>
    <col min="8966" max="8966" width="7.5546875" bestFit="1" customWidth="1"/>
    <col min="8967" max="8968" width="6.33203125" customWidth="1"/>
    <col min="8969" max="8971" width="7.88671875" customWidth="1"/>
    <col min="8972" max="8972" width="8.5546875" bestFit="1" customWidth="1"/>
    <col min="8973" max="8973" width="7.33203125" bestFit="1" customWidth="1"/>
    <col min="8974" max="8974" width="6.88671875" bestFit="1" customWidth="1"/>
    <col min="8975" max="8975" width="6.5546875" bestFit="1" customWidth="1"/>
    <col min="9217" max="9217" width="18.6640625" customWidth="1"/>
    <col min="9218" max="9218" width="9.109375" bestFit="1" customWidth="1"/>
    <col min="9219" max="9220" width="9.5546875" customWidth="1"/>
    <col min="9221" max="9221" width="7.88671875" bestFit="1" customWidth="1"/>
    <col min="9222" max="9222" width="7.5546875" bestFit="1" customWidth="1"/>
    <col min="9223" max="9224" width="6.33203125" customWidth="1"/>
    <col min="9225" max="9227" width="7.88671875" customWidth="1"/>
    <col min="9228" max="9228" width="8.5546875" bestFit="1" customWidth="1"/>
    <col min="9229" max="9229" width="7.33203125" bestFit="1" customWidth="1"/>
    <col min="9230" max="9230" width="6.88671875" bestFit="1" customWidth="1"/>
    <col min="9231" max="9231" width="6.5546875" bestFit="1" customWidth="1"/>
    <col min="9473" max="9473" width="18.6640625" customWidth="1"/>
    <col min="9474" max="9474" width="9.109375" bestFit="1" customWidth="1"/>
    <col min="9475" max="9476" width="9.5546875" customWidth="1"/>
    <col min="9477" max="9477" width="7.88671875" bestFit="1" customWidth="1"/>
    <col min="9478" max="9478" width="7.5546875" bestFit="1" customWidth="1"/>
    <col min="9479" max="9480" width="6.33203125" customWidth="1"/>
    <col min="9481" max="9483" width="7.88671875" customWidth="1"/>
    <col min="9484" max="9484" width="8.5546875" bestFit="1" customWidth="1"/>
    <col min="9485" max="9485" width="7.33203125" bestFit="1" customWidth="1"/>
    <col min="9486" max="9486" width="6.88671875" bestFit="1" customWidth="1"/>
    <col min="9487" max="9487" width="6.5546875" bestFit="1" customWidth="1"/>
    <col min="9729" max="9729" width="18.6640625" customWidth="1"/>
    <col min="9730" max="9730" width="9.109375" bestFit="1" customWidth="1"/>
    <col min="9731" max="9732" width="9.5546875" customWidth="1"/>
    <col min="9733" max="9733" width="7.88671875" bestFit="1" customWidth="1"/>
    <col min="9734" max="9734" width="7.5546875" bestFit="1" customWidth="1"/>
    <col min="9735" max="9736" width="6.33203125" customWidth="1"/>
    <col min="9737" max="9739" width="7.88671875" customWidth="1"/>
    <col min="9740" max="9740" width="8.5546875" bestFit="1" customWidth="1"/>
    <col min="9741" max="9741" width="7.33203125" bestFit="1" customWidth="1"/>
    <col min="9742" max="9742" width="6.88671875" bestFit="1" customWidth="1"/>
    <col min="9743" max="9743" width="6.5546875" bestFit="1" customWidth="1"/>
    <col min="9985" max="9985" width="18.6640625" customWidth="1"/>
    <col min="9986" max="9986" width="9.109375" bestFit="1" customWidth="1"/>
    <col min="9987" max="9988" width="9.5546875" customWidth="1"/>
    <col min="9989" max="9989" width="7.88671875" bestFit="1" customWidth="1"/>
    <col min="9990" max="9990" width="7.5546875" bestFit="1" customWidth="1"/>
    <col min="9991" max="9992" width="6.33203125" customWidth="1"/>
    <col min="9993" max="9995" width="7.88671875" customWidth="1"/>
    <col min="9996" max="9996" width="8.5546875" bestFit="1" customWidth="1"/>
    <col min="9997" max="9997" width="7.33203125" bestFit="1" customWidth="1"/>
    <col min="9998" max="9998" width="6.88671875" bestFit="1" customWidth="1"/>
    <col min="9999" max="9999" width="6.5546875" bestFit="1" customWidth="1"/>
    <col min="10241" max="10241" width="18.6640625" customWidth="1"/>
    <col min="10242" max="10242" width="9.109375" bestFit="1" customWidth="1"/>
    <col min="10243" max="10244" width="9.5546875" customWidth="1"/>
    <col min="10245" max="10245" width="7.88671875" bestFit="1" customWidth="1"/>
    <col min="10246" max="10246" width="7.5546875" bestFit="1" customWidth="1"/>
    <col min="10247" max="10248" width="6.33203125" customWidth="1"/>
    <col min="10249" max="10251" width="7.88671875" customWidth="1"/>
    <col min="10252" max="10252" width="8.5546875" bestFit="1" customWidth="1"/>
    <col min="10253" max="10253" width="7.33203125" bestFit="1" customWidth="1"/>
    <col min="10254" max="10254" width="6.88671875" bestFit="1" customWidth="1"/>
    <col min="10255" max="10255" width="6.5546875" bestFit="1" customWidth="1"/>
    <col min="10497" max="10497" width="18.6640625" customWidth="1"/>
    <col min="10498" max="10498" width="9.109375" bestFit="1" customWidth="1"/>
    <col min="10499" max="10500" width="9.5546875" customWidth="1"/>
    <col min="10501" max="10501" width="7.88671875" bestFit="1" customWidth="1"/>
    <col min="10502" max="10502" width="7.5546875" bestFit="1" customWidth="1"/>
    <col min="10503" max="10504" width="6.33203125" customWidth="1"/>
    <col min="10505" max="10507" width="7.88671875" customWidth="1"/>
    <col min="10508" max="10508" width="8.5546875" bestFit="1" customWidth="1"/>
    <col min="10509" max="10509" width="7.33203125" bestFit="1" customWidth="1"/>
    <col min="10510" max="10510" width="6.88671875" bestFit="1" customWidth="1"/>
    <col min="10511" max="10511" width="6.5546875" bestFit="1" customWidth="1"/>
    <col min="10753" max="10753" width="18.6640625" customWidth="1"/>
    <col min="10754" max="10754" width="9.109375" bestFit="1" customWidth="1"/>
    <col min="10755" max="10756" width="9.5546875" customWidth="1"/>
    <col min="10757" max="10757" width="7.88671875" bestFit="1" customWidth="1"/>
    <col min="10758" max="10758" width="7.5546875" bestFit="1" customWidth="1"/>
    <col min="10759" max="10760" width="6.33203125" customWidth="1"/>
    <col min="10761" max="10763" width="7.88671875" customWidth="1"/>
    <col min="10764" max="10764" width="8.5546875" bestFit="1" customWidth="1"/>
    <col min="10765" max="10765" width="7.33203125" bestFit="1" customWidth="1"/>
    <col min="10766" max="10766" width="6.88671875" bestFit="1" customWidth="1"/>
    <col min="10767" max="10767" width="6.5546875" bestFit="1" customWidth="1"/>
    <col min="11009" max="11009" width="18.6640625" customWidth="1"/>
    <col min="11010" max="11010" width="9.109375" bestFit="1" customWidth="1"/>
    <col min="11011" max="11012" width="9.5546875" customWidth="1"/>
    <col min="11013" max="11013" width="7.88671875" bestFit="1" customWidth="1"/>
    <col min="11014" max="11014" width="7.5546875" bestFit="1" customWidth="1"/>
    <col min="11015" max="11016" width="6.33203125" customWidth="1"/>
    <col min="11017" max="11019" width="7.88671875" customWidth="1"/>
    <col min="11020" max="11020" width="8.5546875" bestFit="1" customWidth="1"/>
    <col min="11021" max="11021" width="7.33203125" bestFit="1" customWidth="1"/>
    <col min="11022" max="11022" width="6.88671875" bestFit="1" customWidth="1"/>
    <col min="11023" max="11023" width="6.5546875" bestFit="1" customWidth="1"/>
    <col min="11265" max="11265" width="18.6640625" customWidth="1"/>
    <col min="11266" max="11266" width="9.109375" bestFit="1" customWidth="1"/>
    <col min="11267" max="11268" width="9.5546875" customWidth="1"/>
    <col min="11269" max="11269" width="7.88671875" bestFit="1" customWidth="1"/>
    <col min="11270" max="11270" width="7.5546875" bestFit="1" customWidth="1"/>
    <col min="11271" max="11272" width="6.33203125" customWidth="1"/>
    <col min="11273" max="11275" width="7.88671875" customWidth="1"/>
    <col min="11276" max="11276" width="8.5546875" bestFit="1" customWidth="1"/>
    <col min="11277" max="11277" width="7.33203125" bestFit="1" customWidth="1"/>
    <col min="11278" max="11278" width="6.88671875" bestFit="1" customWidth="1"/>
    <col min="11279" max="11279" width="6.5546875" bestFit="1" customWidth="1"/>
    <col min="11521" max="11521" width="18.6640625" customWidth="1"/>
    <col min="11522" max="11522" width="9.109375" bestFit="1" customWidth="1"/>
    <col min="11523" max="11524" width="9.5546875" customWidth="1"/>
    <col min="11525" max="11525" width="7.88671875" bestFit="1" customWidth="1"/>
    <col min="11526" max="11526" width="7.5546875" bestFit="1" customWidth="1"/>
    <col min="11527" max="11528" width="6.33203125" customWidth="1"/>
    <col min="11529" max="11531" width="7.88671875" customWidth="1"/>
    <col min="11532" max="11532" width="8.5546875" bestFit="1" customWidth="1"/>
    <col min="11533" max="11533" width="7.33203125" bestFit="1" customWidth="1"/>
    <col min="11534" max="11534" width="6.88671875" bestFit="1" customWidth="1"/>
    <col min="11535" max="11535" width="6.5546875" bestFit="1" customWidth="1"/>
    <col min="11777" max="11777" width="18.6640625" customWidth="1"/>
    <col min="11778" max="11778" width="9.109375" bestFit="1" customWidth="1"/>
    <col min="11779" max="11780" width="9.5546875" customWidth="1"/>
    <col min="11781" max="11781" width="7.88671875" bestFit="1" customWidth="1"/>
    <col min="11782" max="11782" width="7.5546875" bestFit="1" customWidth="1"/>
    <col min="11783" max="11784" width="6.33203125" customWidth="1"/>
    <col min="11785" max="11787" width="7.88671875" customWidth="1"/>
    <col min="11788" max="11788" width="8.5546875" bestFit="1" customWidth="1"/>
    <col min="11789" max="11789" width="7.33203125" bestFit="1" customWidth="1"/>
    <col min="11790" max="11790" width="6.88671875" bestFit="1" customWidth="1"/>
    <col min="11791" max="11791" width="6.5546875" bestFit="1" customWidth="1"/>
    <col min="12033" max="12033" width="18.6640625" customWidth="1"/>
    <col min="12034" max="12034" width="9.109375" bestFit="1" customWidth="1"/>
    <col min="12035" max="12036" width="9.5546875" customWidth="1"/>
    <col min="12037" max="12037" width="7.88671875" bestFit="1" customWidth="1"/>
    <col min="12038" max="12038" width="7.5546875" bestFit="1" customWidth="1"/>
    <col min="12039" max="12040" width="6.33203125" customWidth="1"/>
    <col min="12041" max="12043" width="7.88671875" customWidth="1"/>
    <col min="12044" max="12044" width="8.5546875" bestFit="1" customWidth="1"/>
    <col min="12045" max="12045" width="7.33203125" bestFit="1" customWidth="1"/>
    <col min="12046" max="12046" width="6.88671875" bestFit="1" customWidth="1"/>
    <col min="12047" max="12047" width="6.5546875" bestFit="1" customWidth="1"/>
    <col min="12289" max="12289" width="18.6640625" customWidth="1"/>
    <col min="12290" max="12290" width="9.109375" bestFit="1" customWidth="1"/>
    <col min="12291" max="12292" width="9.5546875" customWidth="1"/>
    <col min="12293" max="12293" width="7.88671875" bestFit="1" customWidth="1"/>
    <col min="12294" max="12294" width="7.5546875" bestFit="1" customWidth="1"/>
    <col min="12295" max="12296" width="6.33203125" customWidth="1"/>
    <col min="12297" max="12299" width="7.88671875" customWidth="1"/>
    <col min="12300" max="12300" width="8.5546875" bestFit="1" customWidth="1"/>
    <col min="12301" max="12301" width="7.33203125" bestFit="1" customWidth="1"/>
    <col min="12302" max="12302" width="6.88671875" bestFit="1" customWidth="1"/>
    <col min="12303" max="12303" width="6.5546875" bestFit="1" customWidth="1"/>
    <col min="12545" max="12545" width="18.6640625" customWidth="1"/>
    <col min="12546" max="12546" width="9.109375" bestFit="1" customWidth="1"/>
    <col min="12547" max="12548" width="9.5546875" customWidth="1"/>
    <col min="12549" max="12549" width="7.88671875" bestFit="1" customWidth="1"/>
    <col min="12550" max="12550" width="7.5546875" bestFit="1" customWidth="1"/>
    <col min="12551" max="12552" width="6.33203125" customWidth="1"/>
    <col min="12553" max="12555" width="7.88671875" customWidth="1"/>
    <col min="12556" max="12556" width="8.5546875" bestFit="1" customWidth="1"/>
    <col min="12557" max="12557" width="7.33203125" bestFit="1" customWidth="1"/>
    <col min="12558" max="12558" width="6.88671875" bestFit="1" customWidth="1"/>
    <col min="12559" max="12559" width="6.5546875" bestFit="1" customWidth="1"/>
    <col min="12801" max="12801" width="18.6640625" customWidth="1"/>
    <col min="12802" max="12802" width="9.109375" bestFit="1" customWidth="1"/>
    <col min="12803" max="12804" width="9.5546875" customWidth="1"/>
    <col min="12805" max="12805" width="7.88671875" bestFit="1" customWidth="1"/>
    <col min="12806" max="12806" width="7.5546875" bestFit="1" customWidth="1"/>
    <col min="12807" max="12808" width="6.33203125" customWidth="1"/>
    <col min="12809" max="12811" width="7.88671875" customWidth="1"/>
    <col min="12812" max="12812" width="8.5546875" bestFit="1" customWidth="1"/>
    <col min="12813" max="12813" width="7.33203125" bestFit="1" customWidth="1"/>
    <col min="12814" max="12814" width="6.88671875" bestFit="1" customWidth="1"/>
    <col min="12815" max="12815" width="6.5546875" bestFit="1" customWidth="1"/>
    <col min="13057" max="13057" width="18.6640625" customWidth="1"/>
    <col min="13058" max="13058" width="9.109375" bestFit="1" customWidth="1"/>
    <col min="13059" max="13060" width="9.5546875" customWidth="1"/>
    <col min="13061" max="13061" width="7.88671875" bestFit="1" customWidth="1"/>
    <col min="13062" max="13062" width="7.5546875" bestFit="1" customWidth="1"/>
    <col min="13063" max="13064" width="6.33203125" customWidth="1"/>
    <col min="13065" max="13067" width="7.88671875" customWidth="1"/>
    <col min="13068" max="13068" width="8.5546875" bestFit="1" customWidth="1"/>
    <col min="13069" max="13069" width="7.33203125" bestFit="1" customWidth="1"/>
    <col min="13070" max="13070" width="6.88671875" bestFit="1" customWidth="1"/>
    <col min="13071" max="13071" width="6.5546875" bestFit="1" customWidth="1"/>
    <col min="13313" max="13313" width="18.6640625" customWidth="1"/>
    <col min="13314" max="13314" width="9.109375" bestFit="1" customWidth="1"/>
    <col min="13315" max="13316" width="9.5546875" customWidth="1"/>
    <col min="13317" max="13317" width="7.88671875" bestFit="1" customWidth="1"/>
    <col min="13318" max="13318" width="7.5546875" bestFit="1" customWidth="1"/>
    <col min="13319" max="13320" width="6.33203125" customWidth="1"/>
    <col min="13321" max="13323" width="7.88671875" customWidth="1"/>
    <col min="13324" max="13324" width="8.5546875" bestFit="1" customWidth="1"/>
    <col min="13325" max="13325" width="7.33203125" bestFit="1" customWidth="1"/>
    <col min="13326" max="13326" width="6.88671875" bestFit="1" customWidth="1"/>
    <col min="13327" max="13327" width="6.5546875" bestFit="1" customWidth="1"/>
    <col min="13569" max="13569" width="18.6640625" customWidth="1"/>
    <col min="13570" max="13570" width="9.109375" bestFit="1" customWidth="1"/>
    <col min="13571" max="13572" width="9.5546875" customWidth="1"/>
    <col min="13573" max="13573" width="7.88671875" bestFit="1" customWidth="1"/>
    <col min="13574" max="13574" width="7.5546875" bestFit="1" customWidth="1"/>
    <col min="13575" max="13576" width="6.33203125" customWidth="1"/>
    <col min="13577" max="13579" width="7.88671875" customWidth="1"/>
    <col min="13580" max="13580" width="8.5546875" bestFit="1" customWidth="1"/>
    <col min="13581" max="13581" width="7.33203125" bestFit="1" customWidth="1"/>
    <col min="13582" max="13582" width="6.88671875" bestFit="1" customWidth="1"/>
    <col min="13583" max="13583" width="6.5546875" bestFit="1" customWidth="1"/>
    <col min="13825" max="13825" width="18.6640625" customWidth="1"/>
    <col min="13826" max="13826" width="9.109375" bestFit="1" customWidth="1"/>
    <col min="13827" max="13828" width="9.5546875" customWidth="1"/>
    <col min="13829" max="13829" width="7.88671875" bestFit="1" customWidth="1"/>
    <col min="13830" max="13830" width="7.5546875" bestFit="1" customWidth="1"/>
    <col min="13831" max="13832" width="6.33203125" customWidth="1"/>
    <col min="13833" max="13835" width="7.88671875" customWidth="1"/>
    <col min="13836" max="13836" width="8.5546875" bestFit="1" customWidth="1"/>
    <col min="13837" max="13837" width="7.33203125" bestFit="1" customWidth="1"/>
    <col min="13838" max="13838" width="6.88671875" bestFit="1" customWidth="1"/>
    <col min="13839" max="13839" width="6.5546875" bestFit="1" customWidth="1"/>
    <col min="14081" max="14081" width="18.6640625" customWidth="1"/>
    <col min="14082" max="14082" width="9.109375" bestFit="1" customWidth="1"/>
    <col min="14083" max="14084" width="9.5546875" customWidth="1"/>
    <col min="14085" max="14085" width="7.88671875" bestFit="1" customWidth="1"/>
    <col min="14086" max="14086" width="7.5546875" bestFit="1" customWidth="1"/>
    <col min="14087" max="14088" width="6.33203125" customWidth="1"/>
    <col min="14089" max="14091" width="7.88671875" customWidth="1"/>
    <col min="14092" max="14092" width="8.5546875" bestFit="1" customWidth="1"/>
    <col min="14093" max="14093" width="7.33203125" bestFit="1" customWidth="1"/>
    <col min="14094" max="14094" width="6.88671875" bestFit="1" customWidth="1"/>
    <col min="14095" max="14095" width="6.5546875" bestFit="1" customWidth="1"/>
    <col min="14337" max="14337" width="18.6640625" customWidth="1"/>
    <col min="14338" max="14338" width="9.109375" bestFit="1" customWidth="1"/>
    <col min="14339" max="14340" width="9.5546875" customWidth="1"/>
    <col min="14341" max="14341" width="7.88671875" bestFit="1" customWidth="1"/>
    <col min="14342" max="14342" width="7.5546875" bestFit="1" customWidth="1"/>
    <col min="14343" max="14344" width="6.33203125" customWidth="1"/>
    <col min="14345" max="14347" width="7.88671875" customWidth="1"/>
    <col min="14348" max="14348" width="8.5546875" bestFit="1" customWidth="1"/>
    <col min="14349" max="14349" width="7.33203125" bestFit="1" customWidth="1"/>
    <col min="14350" max="14350" width="6.88671875" bestFit="1" customWidth="1"/>
    <col min="14351" max="14351" width="6.5546875" bestFit="1" customWidth="1"/>
    <col min="14593" max="14593" width="18.6640625" customWidth="1"/>
    <col min="14594" max="14594" width="9.109375" bestFit="1" customWidth="1"/>
    <col min="14595" max="14596" width="9.5546875" customWidth="1"/>
    <col min="14597" max="14597" width="7.88671875" bestFit="1" customWidth="1"/>
    <col min="14598" max="14598" width="7.5546875" bestFit="1" customWidth="1"/>
    <col min="14599" max="14600" width="6.33203125" customWidth="1"/>
    <col min="14601" max="14603" width="7.88671875" customWidth="1"/>
    <col min="14604" max="14604" width="8.5546875" bestFit="1" customWidth="1"/>
    <col min="14605" max="14605" width="7.33203125" bestFit="1" customWidth="1"/>
    <col min="14606" max="14606" width="6.88671875" bestFit="1" customWidth="1"/>
    <col min="14607" max="14607" width="6.5546875" bestFit="1" customWidth="1"/>
    <col min="14849" max="14849" width="18.6640625" customWidth="1"/>
    <col min="14850" max="14850" width="9.109375" bestFit="1" customWidth="1"/>
    <col min="14851" max="14852" width="9.5546875" customWidth="1"/>
    <col min="14853" max="14853" width="7.88671875" bestFit="1" customWidth="1"/>
    <col min="14854" max="14854" width="7.5546875" bestFit="1" customWidth="1"/>
    <col min="14855" max="14856" width="6.33203125" customWidth="1"/>
    <col min="14857" max="14859" width="7.88671875" customWidth="1"/>
    <col min="14860" max="14860" width="8.5546875" bestFit="1" customWidth="1"/>
    <col min="14861" max="14861" width="7.33203125" bestFit="1" customWidth="1"/>
    <col min="14862" max="14862" width="6.88671875" bestFit="1" customWidth="1"/>
    <col min="14863" max="14863" width="6.5546875" bestFit="1" customWidth="1"/>
    <col min="15105" max="15105" width="18.6640625" customWidth="1"/>
    <col min="15106" max="15106" width="9.109375" bestFit="1" customWidth="1"/>
    <col min="15107" max="15108" width="9.5546875" customWidth="1"/>
    <col min="15109" max="15109" width="7.88671875" bestFit="1" customWidth="1"/>
    <col min="15110" max="15110" width="7.5546875" bestFit="1" customWidth="1"/>
    <col min="15111" max="15112" width="6.33203125" customWidth="1"/>
    <col min="15113" max="15115" width="7.88671875" customWidth="1"/>
    <col min="15116" max="15116" width="8.5546875" bestFit="1" customWidth="1"/>
    <col min="15117" max="15117" width="7.33203125" bestFit="1" customWidth="1"/>
    <col min="15118" max="15118" width="6.88671875" bestFit="1" customWidth="1"/>
    <col min="15119" max="15119" width="6.5546875" bestFit="1" customWidth="1"/>
    <col min="15361" max="15361" width="18.6640625" customWidth="1"/>
    <col min="15362" max="15362" width="9.109375" bestFit="1" customWidth="1"/>
    <col min="15363" max="15364" width="9.5546875" customWidth="1"/>
    <col min="15365" max="15365" width="7.88671875" bestFit="1" customWidth="1"/>
    <col min="15366" max="15366" width="7.5546875" bestFit="1" customWidth="1"/>
    <col min="15367" max="15368" width="6.33203125" customWidth="1"/>
    <col min="15369" max="15371" width="7.88671875" customWidth="1"/>
    <col min="15372" max="15372" width="8.5546875" bestFit="1" customWidth="1"/>
    <col min="15373" max="15373" width="7.33203125" bestFit="1" customWidth="1"/>
    <col min="15374" max="15374" width="6.88671875" bestFit="1" customWidth="1"/>
    <col min="15375" max="15375" width="6.5546875" bestFit="1" customWidth="1"/>
    <col min="15617" max="15617" width="18.6640625" customWidth="1"/>
    <col min="15618" max="15618" width="9.109375" bestFit="1" customWidth="1"/>
    <col min="15619" max="15620" width="9.5546875" customWidth="1"/>
    <col min="15621" max="15621" width="7.88671875" bestFit="1" customWidth="1"/>
    <col min="15622" max="15622" width="7.5546875" bestFit="1" customWidth="1"/>
    <col min="15623" max="15624" width="6.33203125" customWidth="1"/>
    <col min="15625" max="15627" width="7.88671875" customWidth="1"/>
    <col min="15628" max="15628" width="8.5546875" bestFit="1" customWidth="1"/>
    <col min="15629" max="15629" width="7.33203125" bestFit="1" customWidth="1"/>
    <col min="15630" max="15630" width="6.88671875" bestFit="1" customWidth="1"/>
    <col min="15631" max="15631" width="6.5546875" bestFit="1" customWidth="1"/>
    <col min="15873" max="15873" width="18.6640625" customWidth="1"/>
    <col min="15874" max="15874" width="9.109375" bestFit="1" customWidth="1"/>
    <col min="15875" max="15876" width="9.5546875" customWidth="1"/>
    <col min="15877" max="15877" width="7.88671875" bestFit="1" customWidth="1"/>
    <col min="15878" max="15878" width="7.5546875" bestFit="1" customWidth="1"/>
    <col min="15879" max="15880" width="6.33203125" customWidth="1"/>
    <col min="15881" max="15883" width="7.88671875" customWidth="1"/>
    <col min="15884" max="15884" width="8.5546875" bestFit="1" customWidth="1"/>
    <col min="15885" max="15885" width="7.33203125" bestFit="1" customWidth="1"/>
    <col min="15886" max="15886" width="6.88671875" bestFit="1" customWidth="1"/>
    <col min="15887" max="15887" width="6.5546875" bestFit="1" customWidth="1"/>
    <col min="16129" max="16129" width="18.6640625" customWidth="1"/>
    <col min="16130" max="16130" width="9.109375" bestFit="1" customWidth="1"/>
    <col min="16131" max="16132" width="9.5546875" customWidth="1"/>
    <col min="16133" max="16133" width="7.88671875" bestFit="1" customWidth="1"/>
    <col min="16134" max="16134" width="7.5546875" bestFit="1" customWidth="1"/>
    <col min="16135" max="16136" width="6.33203125" customWidth="1"/>
    <col min="16137" max="16139" width="7.88671875" customWidth="1"/>
    <col min="16140" max="16140" width="8.5546875" bestFit="1" customWidth="1"/>
    <col min="16141" max="16141" width="7.33203125" bestFit="1" customWidth="1"/>
    <col min="16142" max="16142" width="6.88671875" bestFit="1" customWidth="1"/>
    <col min="16143" max="16143" width="6.5546875" bestFit="1" customWidth="1"/>
  </cols>
  <sheetData>
    <row r="1" spans="1:15" ht="12.75" customHeight="1" x14ac:dyDescent="0.25">
      <c r="A1" s="1"/>
      <c r="B1" s="2" t="s">
        <v>0</v>
      </c>
      <c r="C1" s="3" t="s">
        <v>1</v>
      </c>
      <c r="D1" s="4"/>
      <c r="E1" s="5"/>
      <c r="F1" s="6" t="s">
        <v>0</v>
      </c>
      <c r="G1" s="7"/>
      <c r="H1" s="8"/>
      <c r="I1" s="3" t="s">
        <v>2</v>
      </c>
      <c r="J1" s="4"/>
      <c r="K1" s="5"/>
      <c r="L1" s="1"/>
      <c r="M1" s="3" t="s">
        <v>3</v>
      </c>
      <c r="N1" s="4"/>
      <c r="O1" s="5"/>
    </row>
    <row r="2" spans="1:15" ht="26.4" x14ac:dyDescent="0.25">
      <c r="A2" s="9" t="s">
        <v>4</v>
      </c>
      <c r="B2" s="10" t="s">
        <v>5</v>
      </c>
      <c r="C2" s="11" t="s">
        <v>6</v>
      </c>
      <c r="D2" s="12" t="s">
        <v>7</v>
      </c>
      <c r="E2" s="13" t="s">
        <v>8</v>
      </c>
      <c r="F2" s="11" t="s">
        <v>9</v>
      </c>
      <c r="G2" s="12" t="s">
        <v>10</v>
      </c>
      <c r="H2" s="13" t="s">
        <v>11</v>
      </c>
      <c r="I2" s="11" t="s">
        <v>12</v>
      </c>
      <c r="J2" s="12" t="s">
        <v>13</v>
      </c>
      <c r="K2" s="13" t="s">
        <v>14</v>
      </c>
      <c r="L2" s="10" t="s">
        <v>15</v>
      </c>
      <c r="M2" s="11" t="s">
        <v>16</v>
      </c>
      <c r="N2" s="12" t="s">
        <v>17</v>
      </c>
      <c r="O2" s="13" t="s">
        <v>18</v>
      </c>
    </row>
    <row r="3" spans="1:15" x14ac:dyDescent="0.25">
      <c r="A3" s="35" t="s">
        <v>27</v>
      </c>
      <c r="B3" s="25">
        <v>5500</v>
      </c>
      <c r="C3" s="26">
        <v>1.3480000000000001</v>
      </c>
      <c r="D3" s="36">
        <f>61/13</f>
        <v>4.6923076923076925</v>
      </c>
      <c r="E3" s="16">
        <f>F3/N3</f>
        <v>44.301123772808026</v>
      </c>
      <c r="F3" s="17">
        <f>B3/C3</f>
        <v>4080.1186943620173</v>
      </c>
      <c r="G3" s="18">
        <f>B3/C3/D3</f>
        <v>869.53349224108558</v>
      </c>
      <c r="H3" s="16">
        <f>G3/60</f>
        <v>14.49222487068476</v>
      </c>
      <c r="I3" s="37">
        <v>145</v>
      </c>
      <c r="J3" s="27">
        <v>80</v>
      </c>
      <c r="K3" s="38">
        <v>13</v>
      </c>
      <c r="L3" s="21">
        <f>3.14*(10*K3*2.54+2*I3*J3/100)/1000</f>
        <v>1.7653080000000003</v>
      </c>
      <c r="M3" s="22">
        <f>L3*H3</f>
        <v>25.583240502018779</v>
      </c>
      <c r="N3" s="23">
        <f>M3*3.6</f>
        <v>92.099665807267598</v>
      </c>
      <c r="O3" s="24">
        <f>N3*0.85</f>
        <v>78.284715936177463</v>
      </c>
    </row>
    <row r="4" spans="1:15" x14ac:dyDescent="0.25">
      <c r="A4" s="35" t="s">
        <v>28</v>
      </c>
      <c r="B4" s="25">
        <v>5500</v>
      </c>
      <c r="C4" s="26">
        <v>0.96299999999999997</v>
      </c>
      <c r="D4" s="36">
        <f>61/13</f>
        <v>4.6923076923076925</v>
      </c>
      <c r="E4" s="16">
        <f>F4/N4</f>
        <v>44.301123772808026</v>
      </c>
      <c r="F4" s="17">
        <f>B4/C4</f>
        <v>5711.3187954309451</v>
      </c>
      <c r="G4" s="18">
        <f>B4/C4/D4</f>
        <v>1217.1663006656113</v>
      </c>
      <c r="H4" s="16">
        <f>G4/60</f>
        <v>20.286105011093522</v>
      </c>
      <c r="I4" s="37">
        <v>145</v>
      </c>
      <c r="J4" s="27">
        <v>80</v>
      </c>
      <c r="K4" s="38">
        <v>13</v>
      </c>
      <c r="L4" s="21">
        <f>3.14*(10*K4*2.54+2*I4*J4/100)/1000</f>
        <v>1.7653080000000003</v>
      </c>
      <c r="M4" s="22">
        <f>L4*H4</f>
        <v>35.811223464923486</v>
      </c>
      <c r="N4" s="23">
        <f>M4*3.6</f>
        <v>128.92040447372455</v>
      </c>
      <c r="O4" s="24">
        <f>N4*0.85</f>
        <v>109.58234380266586</v>
      </c>
    </row>
    <row r="5" spans="1:15" x14ac:dyDescent="0.25">
      <c r="A5" s="14" t="s">
        <v>24</v>
      </c>
      <c r="B5" s="25">
        <v>1000</v>
      </c>
      <c r="C5" s="26">
        <v>1</v>
      </c>
      <c r="D5" s="36">
        <v>5</v>
      </c>
      <c r="E5" s="28">
        <f>F5/N5</f>
        <v>38.362645463479069</v>
      </c>
      <c r="F5" s="29">
        <f>B5/C5</f>
        <v>1000</v>
      </c>
      <c r="G5" s="30">
        <f>B5/C5/D5</f>
        <v>200</v>
      </c>
      <c r="H5" s="28">
        <f>G5/60</f>
        <v>3.3333333333333335</v>
      </c>
      <c r="I5" s="19">
        <v>205</v>
      </c>
      <c r="J5" s="15">
        <v>82</v>
      </c>
      <c r="K5" s="20">
        <v>14</v>
      </c>
      <c r="L5" s="31">
        <f>3.14*(10*K5*2.54+2*I5*J5/100)/1000</f>
        <v>2.1722519999999998</v>
      </c>
      <c r="M5" s="32">
        <f>L5*H5</f>
        <v>7.2408399999999995</v>
      </c>
      <c r="N5" s="33">
        <f>M5*3.6</f>
        <v>26.067024</v>
      </c>
      <c r="O5" s="34">
        <f>N5*0.85</f>
        <v>22.156970399999999</v>
      </c>
    </row>
    <row r="6" spans="1:15" x14ac:dyDescent="0.25">
      <c r="A6" s="35" t="s">
        <v>25</v>
      </c>
      <c r="B6" s="25">
        <v>1000</v>
      </c>
      <c r="C6" s="26">
        <v>1</v>
      </c>
      <c r="D6" s="36">
        <v>5</v>
      </c>
      <c r="E6" s="28">
        <f>F6/N6</f>
        <v>38.362645463479069</v>
      </c>
      <c r="F6" s="29">
        <f>B6/C6</f>
        <v>1000</v>
      </c>
      <c r="G6" s="30">
        <f>B6/C6/D6</f>
        <v>200</v>
      </c>
      <c r="H6" s="28">
        <f>G6/60</f>
        <v>3.3333333333333335</v>
      </c>
      <c r="I6" s="19">
        <v>205</v>
      </c>
      <c r="J6" s="15">
        <v>82</v>
      </c>
      <c r="K6" s="20">
        <v>14</v>
      </c>
      <c r="L6" s="31">
        <f>3.14*(10*K6*2.54+2*I6*J6/100)/1000</f>
        <v>2.1722519999999998</v>
      </c>
      <c r="M6" s="32">
        <f>L6*H6</f>
        <v>7.2408399999999995</v>
      </c>
      <c r="N6" s="33">
        <f>M6*3.6</f>
        <v>26.067024</v>
      </c>
      <c r="O6" s="34">
        <f>N6*0.85</f>
        <v>22.156970399999999</v>
      </c>
    </row>
    <row r="7" spans="1:15" x14ac:dyDescent="0.25">
      <c r="A7" s="35" t="s">
        <v>26</v>
      </c>
      <c r="B7" s="25">
        <v>1000</v>
      </c>
      <c r="C7" s="26">
        <v>1</v>
      </c>
      <c r="D7" s="36">
        <v>5</v>
      </c>
      <c r="E7" s="28">
        <f>F7/N7</f>
        <v>38.362645463479069</v>
      </c>
      <c r="F7" s="29">
        <f>B7/C7</f>
        <v>1000</v>
      </c>
      <c r="G7" s="30">
        <f>B7/C7/D7</f>
        <v>200</v>
      </c>
      <c r="H7" s="28">
        <f>G7/60</f>
        <v>3.3333333333333335</v>
      </c>
      <c r="I7" s="19">
        <v>205</v>
      </c>
      <c r="J7" s="15">
        <v>82</v>
      </c>
      <c r="K7" s="20">
        <v>14</v>
      </c>
      <c r="L7" s="31">
        <f>3.14*(10*K7*2.54+2*I7*J7/100)/1000</f>
        <v>2.1722519999999998</v>
      </c>
      <c r="M7" s="32">
        <f>L7*H7</f>
        <v>7.2408399999999995</v>
      </c>
      <c r="N7" s="33">
        <f>M7*3.6</f>
        <v>26.067024</v>
      </c>
      <c r="O7" s="34">
        <f>N7*0.85</f>
        <v>22.156970399999999</v>
      </c>
    </row>
    <row r="8" spans="1:15" ht="5.25" customHeight="1" x14ac:dyDescent="0.25">
      <c r="A8" s="39"/>
      <c r="B8" s="39"/>
      <c r="C8" s="40"/>
      <c r="D8" s="41"/>
      <c r="E8" s="42"/>
      <c r="F8" s="43"/>
      <c r="G8" s="44"/>
      <c r="H8" s="45"/>
      <c r="I8" s="40"/>
      <c r="J8" s="41"/>
      <c r="K8" s="45"/>
      <c r="L8" s="46"/>
      <c r="M8" s="47"/>
      <c r="N8" s="48"/>
      <c r="O8" s="49"/>
    </row>
    <row r="9" spans="1:15" x14ac:dyDescent="0.25">
      <c r="A9" s="50"/>
      <c r="B9" s="50" t="s">
        <v>19</v>
      </c>
      <c r="C9" s="50" t="s">
        <v>20</v>
      </c>
      <c r="D9" s="50" t="s">
        <v>21</v>
      </c>
      <c r="E9" s="51"/>
      <c r="F9" s="50"/>
      <c r="G9" s="50"/>
      <c r="H9" s="50"/>
      <c r="I9" s="52" t="s">
        <v>2</v>
      </c>
      <c r="J9" s="4"/>
      <c r="K9" s="53"/>
      <c r="L9" s="51"/>
      <c r="M9" s="50"/>
      <c r="N9" s="54"/>
      <c r="O9" s="54"/>
    </row>
    <row r="10" spans="1:15" x14ac:dyDescent="0.25">
      <c r="A10" s="50" t="s">
        <v>22</v>
      </c>
      <c r="B10" s="55" t="s">
        <v>28</v>
      </c>
      <c r="C10" s="55" t="s">
        <v>28</v>
      </c>
      <c r="D10" s="55" t="s">
        <v>28</v>
      </c>
      <c r="E10" s="55" t="s">
        <v>28</v>
      </c>
      <c r="F10" s="50"/>
      <c r="G10" s="50"/>
      <c r="H10" s="50"/>
      <c r="I10" s="56" t="s">
        <v>28</v>
      </c>
      <c r="J10" s="57"/>
      <c r="K10" s="58"/>
      <c r="L10" s="51"/>
      <c r="M10" s="50"/>
      <c r="N10" s="54"/>
      <c r="O10" s="54"/>
    </row>
    <row r="11" spans="1:15" x14ac:dyDescent="0.25">
      <c r="A11" s="59" t="s">
        <v>23</v>
      </c>
      <c r="B11" s="60">
        <f>VLOOKUP(B10,A3:O7,2)</f>
        <v>1000</v>
      </c>
      <c r="C11" s="60">
        <f>VLOOKUP(C10,A3:O7,3)</f>
        <v>1</v>
      </c>
      <c r="D11" s="61">
        <f>VLOOKUP(D10,A3:O7,4)</f>
        <v>5</v>
      </c>
      <c r="E11" s="62">
        <f>1-(VLOOKUP(E10,A3:O7,14))/N11</f>
        <v>0</v>
      </c>
      <c r="F11" s="63">
        <f>B11/C11</f>
        <v>1000</v>
      </c>
      <c r="G11" s="64">
        <f>B11/C11/D11</f>
        <v>200</v>
      </c>
      <c r="H11" s="65">
        <f>G11/60</f>
        <v>3.3333333333333335</v>
      </c>
      <c r="I11" s="60">
        <f>VLOOKUP(I10,A3:O7,9)</f>
        <v>205</v>
      </c>
      <c r="J11" s="60">
        <f>VLOOKUP(I10,A3:O7,10)</f>
        <v>82</v>
      </c>
      <c r="K11" s="60">
        <f>VLOOKUP(I10,A3:O7,11)</f>
        <v>14</v>
      </c>
      <c r="L11" s="66">
        <f>3.14*(10*K11*2.54+2*I11*J11/100)/1000</f>
        <v>2.1722519999999998</v>
      </c>
      <c r="M11" s="67">
        <f>L11*H11</f>
        <v>7.2408399999999995</v>
      </c>
      <c r="N11" s="68">
        <f>M11*3.6</f>
        <v>26.067024</v>
      </c>
      <c r="O11" s="69">
        <f>N11*0.85</f>
        <v>22.156970399999999</v>
      </c>
    </row>
  </sheetData>
  <mergeCells count="6">
    <mergeCell ref="C1:E1"/>
    <mergeCell ref="F1:H1"/>
    <mergeCell ref="I1:K1"/>
    <mergeCell ref="M1:O1"/>
    <mergeCell ref="I9:K9"/>
    <mergeCell ref="I10:K10"/>
  </mergeCells>
  <dataValidations count="1">
    <dataValidation type="list" allowBlank="1" showInputMessage="1" showErrorMessage="1"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B10:E10 IX10:JA10 ST10:SW10 ACP10:ACS10 AML10:AMO10 AWH10:AWK10 BGD10:BGG10 BPZ10:BQC10 BZV10:BZY10 CJR10:CJU10 CTN10:CTQ10 DDJ10:DDM10 DNF10:DNI10 DXB10:DXE10 EGX10:EHA10 EQT10:EQW10 FAP10:FAS10 FKL10:FKO10 FUH10:FUK10 GED10:GEG10 GNZ10:GOC10 GXV10:GXY10 HHR10:HHU10 HRN10:HRQ10 IBJ10:IBM10 ILF10:ILI10 IVB10:IVE10 JEX10:JFA10 JOT10:JOW10 JYP10:JYS10 KIL10:KIO10 KSH10:KSK10 LCD10:LCG10 LLZ10:LMC10 LVV10:LVY10 MFR10:MFU10 MPN10:MPQ10 MZJ10:MZM10 NJF10:NJI10 NTB10:NTE10 OCX10:ODA10 OMT10:OMW10 OWP10:OWS10 PGL10:PGO10 PQH10:PQK10 QAD10:QAG10 QJZ10:QKC10 QTV10:QTY10 RDR10:RDU10 RNN10:RNQ10 RXJ10:RXM10 SHF10:SHI10 SRB10:SRE10 TAX10:TBA10 TKT10:TKW10 TUP10:TUS10 UEL10:UEO10 UOH10:UOK10 UYD10:UYG10 VHZ10:VIC10 VRV10:VRY10 WBR10:WBU10 WLN10:WLQ10 WVJ10:WVM10 B65546:E65546 IX65546:JA65546 ST65546:SW65546 ACP65546:ACS65546 AML65546:AMO65546 AWH65546:AWK65546 BGD65546:BGG65546 BPZ65546:BQC65546 BZV65546:BZY65546 CJR65546:CJU65546 CTN65546:CTQ65546 DDJ65546:DDM65546 DNF65546:DNI65546 DXB65546:DXE65546 EGX65546:EHA65546 EQT65546:EQW65546 FAP65546:FAS65546 FKL65546:FKO65546 FUH65546:FUK65546 GED65546:GEG65546 GNZ65546:GOC65546 GXV65546:GXY65546 HHR65546:HHU65546 HRN65546:HRQ65546 IBJ65546:IBM65546 ILF65546:ILI65546 IVB65546:IVE65546 JEX65546:JFA65546 JOT65546:JOW65546 JYP65546:JYS65546 KIL65546:KIO65546 KSH65546:KSK65546 LCD65546:LCG65546 LLZ65546:LMC65546 LVV65546:LVY65546 MFR65546:MFU65546 MPN65546:MPQ65546 MZJ65546:MZM65546 NJF65546:NJI65546 NTB65546:NTE65546 OCX65546:ODA65546 OMT65546:OMW65546 OWP65546:OWS65546 PGL65546:PGO65546 PQH65546:PQK65546 QAD65546:QAG65546 QJZ65546:QKC65546 QTV65546:QTY65546 RDR65546:RDU65546 RNN65546:RNQ65546 RXJ65546:RXM65546 SHF65546:SHI65546 SRB65546:SRE65546 TAX65546:TBA65546 TKT65546:TKW65546 TUP65546:TUS65546 UEL65546:UEO65546 UOH65546:UOK65546 UYD65546:UYG65546 VHZ65546:VIC65546 VRV65546:VRY65546 WBR65546:WBU65546 WLN65546:WLQ65546 WVJ65546:WVM65546 B131082:E131082 IX131082:JA131082 ST131082:SW131082 ACP131082:ACS131082 AML131082:AMO131082 AWH131082:AWK131082 BGD131082:BGG131082 BPZ131082:BQC131082 BZV131082:BZY131082 CJR131082:CJU131082 CTN131082:CTQ131082 DDJ131082:DDM131082 DNF131082:DNI131082 DXB131082:DXE131082 EGX131082:EHA131082 EQT131082:EQW131082 FAP131082:FAS131082 FKL131082:FKO131082 FUH131082:FUK131082 GED131082:GEG131082 GNZ131082:GOC131082 GXV131082:GXY131082 HHR131082:HHU131082 HRN131082:HRQ131082 IBJ131082:IBM131082 ILF131082:ILI131082 IVB131082:IVE131082 JEX131082:JFA131082 JOT131082:JOW131082 JYP131082:JYS131082 KIL131082:KIO131082 KSH131082:KSK131082 LCD131082:LCG131082 LLZ131082:LMC131082 LVV131082:LVY131082 MFR131082:MFU131082 MPN131082:MPQ131082 MZJ131082:MZM131082 NJF131082:NJI131082 NTB131082:NTE131082 OCX131082:ODA131082 OMT131082:OMW131082 OWP131082:OWS131082 PGL131082:PGO131082 PQH131082:PQK131082 QAD131082:QAG131082 QJZ131082:QKC131082 QTV131082:QTY131082 RDR131082:RDU131082 RNN131082:RNQ131082 RXJ131082:RXM131082 SHF131082:SHI131082 SRB131082:SRE131082 TAX131082:TBA131082 TKT131082:TKW131082 TUP131082:TUS131082 UEL131082:UEO131082 UOH131082:UOK131082 UYD131082:UYG131082 VHZ131082:VIC131082 VRV131082:VRY131082 WBR131082:WBU131082 WLN131082:WLQ131082 WVJ131082:WVM131082 B196618:E196618 IX196618:JA196618 ST196618:SW196618 ACP196618:ACS196618 AML196618:AMO196618 AWH196618:AWK196618 BGD196618:BGG196618 BPZ196618:BQC196618 BZV196618:BZY196618 CJR196618:CJU196618 CTN196618:CTQ196618 DDJ196618:DDM196618 DNF196618:DNI196618 DXB196618:DXE196618 EGX196618:EHA196618 EQT196618:EQW196618 FAP196618:FAS196618 FKL196618:FKO196618 FUH196618:FUK196618 GED196618:GEG196618 GNZ196618:GOC196618 GXV196618:GXY196618 HHR196618:HHU196618 HRN196618:HRQ196618 IBJ196618:IBM196618 ILF196618:ILI196618 IVB196618:IVE196618 JEX196618:JFA196618 JOT196618:JOW196618 JYP196618:JYS196618 KIL196618:KIO196618 KSH196618:KSK196618 LCD196618:LCG196618 LLZ196618:LMC196618 LVV196618:LVY196618 MFR196618:MFU196618 MPN196618:MPQ196618 MZJ196618:MZM196618 NJF196618:NJI196618 NTB196618:NTE196618 OCX196618:ODA196618 OMT196618:OMW196618 OWP196618:OWS196618 PGL196618:PGO196618 PQH196618:PQK196618 QAD196618:QAG196618 QJZ196618:QKC196618 QTV196618:QTY196618 RDR196618:RDU196618 RNN196618:RNQ196618 RXJ196618:RXM196618 SHF196618:SHI196618 SRB196618:SRE196618 TAX196618:TBA196618 TKT196618:TKW196618 TUP196618:TUS196618 UEL196618:UEO196618 UOH196618:UOK196618 UYD196618:UYG196618 VHZ196618:VIC196618 VRV196618:VRY196618 WBR196618:WBU196618 WLN196618:WLQ196618 WVJ196618:WVM196618 B262154:E262154 IX262154:JA262154 ST262154:SW262154 ACP262154:ACS262154 AML262154:AMO262154 AWH262154:AWK262154 BGD262154:BGG262154 BPZ262154:BQC262154 BZV262154:BZY262154 CJR262154:CJU262154 CTN262154:CTQ262154 DDJ262154:DDM262154 DNF262154:DNI262154 DXB262154:DXE262154 EGX262154:EHA262154 EQT262154:EQW262154 FAP262154:FAS262154 FKL262154:FKO262154 FUH262154:FUK262154 GED262154:GEG262154 GNZ262154:GOC262154 GXV262154:GXY262154 HHR262154:HHU262154 HRN262154:HRQ262154 IBJ262154:IBM262154 ILF262154:ILI262154 IVB262154:IVE262154 JEX262154:JFA262154 JOT262154:JOW262154 JYP262154:JYS262154 KIL262154:KIO262154 KSH262154:KSK262154 LCD262154:LCG262154 LLZ262154:LMC262154 LVV262154:LVY262154 MFR262154:MFU262154 MPN262154:MPQ262154 MZJ262154:MZM262154 NJF262154:NJI262154 NTB262154:NTE262154 OCX262154:ODA262154 OMT262154:OMW262154 OWP262154:OWS262154 PGL262154:PGO262154 PQH262154:PQK262154 QAD262154:QAG262154 QJZ262154:QKC262154 QTV262154:QTY262154 RDR262154:RDU262154 RNN262154:RNQ262154 RXJ262154:RXM262154 SHF262154:SHI262154 SRB262154:SRE262154 TAX262154:TBA262154 TKT262154:TKW262154 TUP262154:TUS262154 UEL262154:UEO262154 UOH262154:UOK262154 UYD262154:UYG262154 VHZ262154:VIC262154 VRV262154:VRY262154 WBR262154:WBU262154 WLN262154:WLQ262154 WVJ262154:WVM262154 B327690:E327690 IX327690:JA327690 ST327690:SW327690 ACP327690:ACS327690 AML327690:AMO327690 AWH327690:AWK327690 BGD327690:BGG327690 BPZ327690:BQC327690 BZV327690:BZY327690 CJR327690:CJU327690 CTN327690:CTQ327690 DDJ327690:DDM327690 DNF327690:DNI327690 DXB327690:DXE327690 EGX327690:EHA327690 EQT327690:EQW327690 FAP327690:FAS327690 FKL327690:FKO327690 FUH327690:FUK327690 GED327690:GEG327690 GNZ327690:GOC327690 GXV327690:GXY327690 HHR327690:HHU327690 HRN327690:HRQ327690 IBJ327690:IBM327690 ILF327690:ILI327690 IVB327690:IVE327690 JEX327690:JFA327690 JOT327690:JOW327690 JYP327690:JYS327690 KIL327690:KIO327690 KSH327690:KSK327690 LCD327690:LCG327690 LLZ327690:LMC327690 LVV327690:LVY327690 MFR327690:MFU327690 MPN327690:MPQ327690 MZJ327690:MZM327690 NJF327690:NJI327690 NTB327690:NTE327690 OCX327690:ODA327690 OMT327690:OMW327690 OWP327690:OWS327690 PGL327690:PGO327690 PQH327690:PQK327690 QAD327690:QAG327690 QJZ327690:QKC327690 QTV327690:QTY327690 RDR327690:RDU327690 RNN327690:RNQ327690 RXJ327690:RXM327690 SHF327690:SHI327690 SRB327690:SRE327690 TAX327690:TBA327690 TKT327690:TKW327690 TUP327690:TUS327690 UEL327690:UEO327690 UOH327690:UOK327690 UYD327690:UYG327690 VHZ327690:VIC327690 VRV327690:VRY327690 WBR327690:WBU327690 WLN327690:WLQ327690 WVJ327690:WVM327690 B393226:E393226 IX393226:JA393226 ST393226:SW393226 ACP393226:ACS393226 AML393226:AMO393226 AWH393226:AWK393226 BGD393226:BGG393226 BPZ393226:BQC393226 BZV393226:BZY393226 CJR393226:CJU393226 CTN393226:CTQ393226 DDJ393226:DDM393226 DNF393226:DNI393226 DXB393226:DXE393226 EGX393226:EHA393226 EQT393226:EQW393226 FAP393226:FAS393226 FKL393226:FKO393226 FUH393226:FUK393226 GED393226:GEG393226 GNZ393226:GOC393226 GXV393226:GXY393226 HHR393226:HHU393226 HRN393226:HRQ393226 IBJ393226:IBM393226 ILF393226:ILI393226 IVB393226:IVE393226 JEX393226:JFA393226 JOT393226:JOW393226 JYP393226:JYS393226 KIL393226:KIO393226 KSH393226:KSK393226 LCD393226:LCG393226 LLZ393226:LMC393226 LVV393226:LVY393226 MFR393226:MFU393226 MPN393226:MPQ393226 MZJ393226:MZM393226 NJF393226:NJI393226 NTB393226:NTE393226 OCX393226:ODA393226 OMT393226:OMW393226 OWP393226:OWS393226 PGL393226:PGO393226 PQH393226:PQK393226 QAD393226:QAG393226 QJZ393226:QKC393226 QTV393226:QTY393226 RDR393226:RDU393226 RNN393226:RNQ393226 RXJ393226:RXM393226 SHF393226:SHI393226 SRB393226:SRE393226 TAX393226:TBA393226 TKT393226:TKW393226 TUP393226:TUS393226 UEL393226:UEO393226 UOH393226:UOK393226 UYD393226:UYG393226 VHZ393226:VIC393226 VRV393226:VRY393226 WBR393226:WBU393226 WLN393226:WLQ393226 WVJ393226:WVM393226 B458762:E458762 IX458762:JA458762 ST458762:SW458762 ACP458762:ACS458762 AML458762:AMO458762 AWH458762:AWK458762 BGD458762:BGG458762 BPZ458762:BQC458762 BZV458762:BZY458762 CJR458762:CJU458762 CTN458762:CTQ458762 DDJ458762:DDM458762 DNF458762:DNI458762 DXB458762:DXE458762 EGX458762:EHA458762 EQT458762:EQW458762 FAP458762:FAS458762 FKL458762:FKO458762 FUH458762:FUK458762 GED458762:GEG458762 GNZ458762:GOC458762 GXV458762:GXY458762 HHR458762:HHU458762 HRN458762:HRQ458762 IBJ458762:IBM458762 ILF458762:ILI458762 IVB458762:IVE458762 JEX458762:JFA458762 JOT458762:JOW458762 JYP458762:JYS458762 KIL458762:KIO458762 KSH458762:KSK458762 LCD458762:LCG458762 LLZ458762:LMC458762 LVV458762:LVY458762 MFR458762:MFU458762 MPN458762:MPQ458762 MZJ458762:MZM458762 NJF458762:NJI458762 NTB458762:NTE458762 OCX458762:ODA458762 OMT458762:OMW458762 OWP458762:OWS458762 PGL458762:PGO458762 PQH458762:PQK458762 QAD458762:QAG458762 QJZ458762:QKC458762 QTV458762:QTY458762 RDR458762:RDU458762 RNN458762:RNQ458762 RXJ458762:RXM458762 SHF458762:SHI458762 SRB458762:SRE458762 TAX458762:TBA458762 TKT458762:TKW458762 TUP458762:TUS458762 UEL458762:UEO458762 UOH458762:UOK458762 UYD458762:UYG458762 VHZ458762:VIC458762 VRV458762:VRY458762 WBR458762:WBU458762 WLN458762:WLQ458762 WVJ458762:WVM458762 B524298:E524298 IX524298:JA524298 ST524298:SW524298 ACP524298:ACS524298 AML524298:AMO524298 AWH524298:AWK524298 BGD524298:BGG524298 BPZ524298:BQC524298 BZV524298:BZY524298 CJR524298:CJU524298 CTN524298:CTQ524298 DDJ524298:DDM524298 DNF524298:DNI524298 DXB524298:DXE524298 EGX524298:EHA524298 EQT524298:EQW524298 FAP524298:FAS524298 FKL524298:FKO524298 FUH524298:FUK524298 GED524298:GEG524298 GNZ524298:GOC524298 GXV524298:GXY524298 HHR524298:HHU524298 HRN524298:HRQ524298 IBJ524298:IBM524298 ILF524298:ILI524298 IVB524298:IVE524298 JEX524298:JFA524298 JOT524298:JOW524298 JYP524298:JYS524298 KIL524298:KIO524298 KSH524298:KSK524298 LCD524298:LCG524298 LLZ524298:LMC524298 LVV524298:LVY524298 MFR524298:MFU524298 MPN524298:MPQ524298 MZJ524298:MZM524298 NJF524298:NJI524298 NTB524298:NTE524298 OCX524298:ODA524298 OMT524298:OMW524298 OWP524298:OWS524298 PGL524298:PGO524298 PQH524298:PQK524298 QAD524298:QAG524298 QJZ524298:QKC524298 QTV524298:QTY524298 RDR524298:RDU524298 RNN524298:RNQ524298 RXJ524298:RXM524298 SHF524298:SHI524298 SRB524298:SRE524298 TAX524298:TBA524298 TKT524298:TKW524298 TUP524298:TUS524298 UEL524298:UEO524298 UOH524298:UOK524298 UYD524298:UYG524298 VHZ524298:VIC524298 VRV524298:VRY524298 WBR524298:WBU524298 WLN524298:WLQ524298 WVJ524298:WVM524298 B589834:E589834 IX589834:JA589834 ST589834:SW589834 ACP589834:ACS589834 AML589834:AMO589834 AWH589834:AWK589834 BGD589834:BGG589834 BPZ589834:BQC589834 BZV589834:BZY589834 CJR589834:CJU589834 CTN589834:CTQ589834 DDJ589834:DDM589834 DNF589834:DNI589834 DXB589834:DXE589834 EGX589834:EHA589834 EQT589834:EQW589834 FAP589834:FAS589834 FKL589834:FKO589834 FUH589834:FUK589834 GED589834:GEG589834 GNZ589834:GOC589834 GXV589834:GXY589834 HHR589834:HHU589834 HRN589834:HRQ589834 IBJ589834:IBM589834 ILF589834:ILI589834 IVB589834:IVE589834 JEX589834:JFA589834 JOT589834:JOW589834 JYP589834:JYS589834 KIL589834:KIO589834 KSH589834:KSK589834 LCD589834:LCG589834 LLZ589834:LMC589834 LVV589834:LVY589834 MFR589834:MFU589834 MPN589834:MPQ589834 MZJ589834:MZM589834 NJF589834:NJI589834 NTB589834:NTE589834 OCX589834:ODA589834 OMT589834:OMW589834 OWP589834:OWS589834 PGL589834:PGO589834 PQH589834:PQK589834 QAD589834:QAG589834 QJZ589834:QKC589834 QTV589834:QTY589834 RDR589834:RDU589834 RNN589834:RNQ589834 RXJ589834:RXM589834 SHF589834:SHI589834 SRB589834:SRE589834 TAX589834:TBA589834 TKT589834:TKW589834 TUP589834:TUS589834 UEL589834:UEO589834 UOH589834:UOK589834 UYD589834:UYG589834 VHZ589834:VIC589834 VRV589834:VRY589834 WBR589834:WBU589834 WLN589834:WLQ589834 WVJ589834:WVM589834 B655370:E655370 IX655370:JA655370 ST655370:SW655370 ACP655370:ACS655370 AML655370:AMO655370 AWH655370:AWK655370 BGD655370:BGG655370 BPZ655370:BQC655370 BZV655370:BZY655370 CJR655370:CJU655370 CTN655370:CTQ655370 DDJ655370:DDM655370 DNF655370:DNI655370 DXB655370:DXE655370 EGX655370:EHA655370 EQT655370:EQW655370 FAP655370:FAS655370 FKL655370:FKO655370 FUH655370:FUK655370 GED655370:GEG655370 GNZ655370:GOC655370 GXV655370:GXY655370 HHR655370:HHU655370 HRN655370:HRQ655370 IBJ655370:IBM655370 ILF655370:ILI655370 IVB655370:IVE655370 JEX655370:JFA655370 JOT655370:JOW655370 JYP655370:JYS655370 KIL655370:KIO655370 KSH655370:KSK655370 LCD655370:LCG655370 LLZ655370:LMC655370 LVV655370:LVY655370 MFR655370:MFU655370 MPN655370:MPQ655370 MZJ655370:MZM655370 NJF655370:NJI655370 NTB655370:NTE655370 OCX655370:ODA655370 OMT655370:OMW655370 OWP655370:OWS655370 PGL655370:PGO655370 PQH655370:PQK655370 QAD655370:QAG655370 QJZ655370:QKC655370 QTV655370:QTY655370 RDR655370:RDU655370 RNN655370:RNQ655370 RXJ655370:RXM655370 SHF655370:SHI655370 SRB655370:SRE655370 TAX655370:TBA655370 TKT655370:TKW655370 TUP655370:TUS655370 UEL655370:UEO655370 UOH655370:UOK655370 UYD655370:UYG655370 VHZ655370:VIC655370 VRV655370:VRY655370 WBR655370:WBU655370 WLN655370:WLQ655370 WVJ655370:WVM655370 B720906:E720906 IX720906:JA720906 ST720906:SW720906 ACP720906:ACS720906 AML720906:AMO720906 AWH720906:AWK720906 BGD720906:BGG720906 BPZ720906:BQC720906 BZV720906:BZY720906 CJR720906:CJU720906 CTN720906:CTQ720906 DDJ720906:DDM720906 DNF720906:DNI720906 DXB720906:DXE720906 EGX720906:EHA720906 EQT720906:EQW720906 FAP720906:FAS720906 FKL720906:FKO720906 FUH720906:FUK720906 GED720906:GEG720906 GNZ720906:GOC720906 GXV720906:GXY720906 HHR720906:HHU720906 HRN720906:HRQ720906 IBJ720906:IBM720906 ILF720906:ILI720906 IVB720906:IVE720906 JEX720906:JFA720906 JOT720906:JOW720906 JYP720906:JYS720906 KIL720906:KIO720906 KSH720906:KSK720906 LCD720906:LCG720906 LLZ720906:LMC720906 LVV720906:LVY720906 MFR720906:MFU720906 MPN720906:MPQ720906 MZJ720906:MZM720906 NJF720906:NJI720906 NTB720906:NTE720906 OCX720906:ODA720906 OMT720906:OMW720906 OWP720906:OWS720906 PGL720906:PGO720906 PQH720906:PQK720906 QAD720906:QAG720906 QJZ720906:QKC720906 QTV720906:QTY720906 RDR720906:RDU720906 RNN720906:RNQ720906 RXJ720906:RXM720906 SHF720906:SHI720906 SRB720906:SRE720906 TAX720906:TBA720906 TKT720906:TKW720906 TUP720906:TUS720906 UEL720906:UEO720906 UOH720906:UOK720906 UYD720906:UYG720906 VHZ720906:VIC720906 VRV720906:VRY720906 WBR720906:WBU720906 WLN720906:WLQ720906 WVJ720906:WVM720906 B786442:E786442 IX786442:JA786442 ST786442:SW786442 ACP786442:ACS786442 AML786442:AMO786442 AWH786442:AWK786442 BGD786442:BGG786442 BPZ786442:BQC786442 BZV786442:BZY786442 CJR786442:CJU786442 CTN786442:CTQ786442 DDJ786442:DDM786442 DNF786442:DNI786442 DXB786442:DXE786442 EGX786442:EHA786442 EQT786442:EQW786442 FAP786442:FAS786442 FKL786442:FKO786442 FUH786442:FUK786442 GED786442:GEG786442 GNZ786442:GOC786442 GXV786442:GXY786442 HHR786442:HHU786442 HRN786442:HRQ786442 IBJ786442:IBM786442 ILF786442:ILI786442 IVB786442:IVE786442 JEX786442:JFA786442 JOT786442:JOW786442 JYP786442:JYS786442 KIL786442:KIO786442 KSH786442:KSK786442 LCD786442:LCG786442 LLZ786442:LMC786442 LVV786442:LVY786442 MFR786442:MFU786442 MPN786442:MPQ786442 MZJ786442:MZM786442 NJF786442:NJI786442 NTB786442:NTE786442 OCX786442:ODA786442 OMT786442:OMW786442 OWP786442:OWS786442 PGL786442:PGO786442 PQH786442:PQK786442 QAD786442:QAG786442 QJZ786442:QKC786442 QTV786442:QTY786442 RDR786442:RDU786442 RNN786442:RNQ786442 RXJ786442:RXM786442 SHF786442:SHI786442 SRB786442:SRE786442 TAX786442:TBA786442 TKT786442:TKW786442 TUP786442:TUS786442 UEL786442:UEO786442 UOH786442:UOK786442 UYD786442:UYG786442 VHZ786442:VIC786442 VRV786442:VRY786442 WBR786442:WBU786442 WLN786442:WLQ786442 WVJ786442:WVM786442 B851978:E851978 IX851978:JA851978 ST851978:SW851978 ACP851978:ACS851978 AML851978:AMO851978 AWH851978:AWK851978 BGD851978:BGG851978 BPZ851978:BQC851978 BZV851978:BZY851978 CJR851978:CJU851978 CTN851978:CTQ851978 DDJ851978:DDM851978 DNF851978:DNI851978 DXB851978:DXE851978 EGX851978:EHA851978 EQT851978:EQW851978 FAP851978:FAS851978 FKL851978:FKO851978 FUH851978:FUK851978 GED851978:GEG851978 GNZ851978:GOC851978 GXV851978:GXY851978 HHR851978:HHU851978 HRN851978:HRQ851978 IBJ851978:IBM851978 ILF851978:ILI851978 IVB851978:IVE851978 JEX851978:JFA851978 JOT851978:JOW851978 JYP851978:JYS851978 KIL851978:KIO851978 KSH851978:KSK851978 LCD851978:LCG851978 LLZ851978:LMC851978 LVV851978:LVY851978 MFR851978:MFU851978 MPN851978:MPQ851978 MZJ851978:MZM851978 NJF851978:NJI851978 NTB851978:NTE851978 OCX851978:ODA851978 OMT851978:OMW851978 OWP851978:OWS851978 PGL851978:PGO851978 PQH851978:PQK851978 QAD851978:QAG851978 QJZ851978:QKC851978 QTV851978:QTY851978 RDR851978:RDU851978 RNN851978:RNQ851978 RXJ851978:RXM851978 SHF851978:SHI851978 SRB851978:SRE851978 TAX851978:TBA851978 TKT851978:TKW851978 TUP851978:TUS851978 UEL851978:UEO851978 UOH851978:UOK851978 UYD851978:UYG851978 VHZ851978:VIC851978 VRV851978:VRY851978 WBR851978:WBU851978 WLN851978:WLQ851978 WVJ851978:WVM851978 B917514:E917514 IX917514:JA917514 ST917514:SW917514 ACP917514:ACS917514 AML917514:AMO917514 AWH917514:AWK917514 BGD917514:BGG917514 BPZ917514:BQC917514 BZV917514:BZY917514 CJR917514:CJU917514 CTN917514:CTQ917514 DDJ917514:DDM917514 DNF917514:DNI917514 DXB917514:DXE917514 EGX917514:EHA917514 EQT917514:EQW917514 FAP917514:FAS917514 FKL917514:FKO917514 FUH917514:FUK917514 GED917514:GEG917514 GNZ917514:GOC917514 GXV917514:GXY917514 HHR917514:HHU917514 HRN917514:HRQ917514 IBJ917514:IBM917514 ILF917514:ILI917514 IVB917514:IVE917514 JEX917514:JFA917514 JOT917514:JOW917514 JYP917514:JYS917514 KIL917514:KIO917514 KSH917514:KSK917514 LCD917514:LCG917514 LLZ917514:LMC917514 LVV917514:LVY917514 MFR917514:MFU917514 MPN917514:MPQ917514 MZJ917514:MZM917514 NJF917514:NJI917514 NTB917514:NTE917514 OCX917514:ODA917514 OMT917514:OMW917514 OWP917514:OWS917514 PGL917514:PGO917514 PQH917514:PQK917514 QAD917514:QAG917514 QJZ917514:QKC917514 QTV917514:QTY917514 RDR917514:RDU917514 RNN917514:RNQ917514 RXJ917514:RXM917514 SHF917514:SHI917514 SRB917514:SRE917514 TAX917514:TBA917514 TKT917514:TKW917514 TUP917514:TUS917514 UEL917514:UEO917514 UOH917514:UOK917514 UYD917514:UYG917514 VHZ917514:VIC917514 VRV917514:VRY917514 WBR917514:WBU917514 WLN917514:WLQ917514 WVJ917514:WVM917514 B983050:E983050 IX983050:JA983050 ST983050:SW983050 ACP983050:ACS983050 AML983050:AMO983050 AWH983050:AWK983050 BGD983050:BGG983050 BPZ983050:BQC983050 BZV983050:BZY983050 CJR983050:CJU983050 CTN983050:CTQ983050 DDJ983050:DDM983050 DNF983050:DNI983050 DXB983050:DXE983050 EGX983050:EHA983050 EQT983050:EQW983050 FAP983050:FAS983050 FKL983050:FKO983050 FUH983050:FUK983050 GED983050:GEG983050 GNZ983050:GOC983050 GXV983050:GXY983050 HHR983050:HHU983050 HRN983050:HRQ983050 IBJ983050:IBM983050 ILF983050:ILI983050 IVB983050:IVE983050 JEX983050:JFA983050 JOT983050:JOW983050 JYP983050:JYS983050 KIL983050:KIO983050 KSH983050:KSK983050 LCD983050:LCG983050 LLZ983050:LMC983050 LVV983050:LVY983050 MFR983050:MFU983050 MPN983050:MPQ983050 MZJ983050:MZM983050 NJF983050:NJI983050 NTB983050:NTE983050 OCX983050:ODA983050 OMT983050:OMW983050 OWP983050:OWS983050 PGL983050:PGO983050 PQH983050:PQK983050 QAD983050:QAG983050 QJZ983050:QKC983050 QTV983050:QTY983050 RDR983050:RDU983050 RNN983050:RNQ983050 RXJ983050:RXM983050 SHF983050:SHI983050 SRB983050:SRE983050 TAX983050:TBA983050 TKT983050:TKW983050 TUP983050:TUS983050 UEL983050:UEO983050 UOH983050:UOK983050 UYD983050:UYG983050 VHZ983050:VIC983050 VRV983050:VRY983050 WBR983050:WBU983050 WLN983050:WLQ983050 WVJ983050:WVM983050" xr:uid="{BA21CFB0-7474-457F-A462-FB05A434EDF5}">
      <formula1>$A$3:$A$7</formula1>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Übersetzung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Pliskat</dc:creator>
  <cp:lastModifiedBy>Martin Pliskat</cp:lastModifiedBy>
  <dcterms:created xsi:type="dcterms:W3CDTF">2023-02-14T20:27:37Z</dcterms:created>
  <dcterms:modified xsi:type="dcterms:W3CDTF">2023-02-14T20:30:37Z</dcterms:modified>
</cp:coreProperties>
</file>